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0" yWindow="150" windowWidth="20610" windowHeight="8880" tabRatio="602" firstSheet="13" activeTab="13"/>
  </bookViews>
  <sheets>
    <sheet name="БЛАНК" sheetId="1" state="hidden" r:id="rId1"/>
    <sheet name="1-АПШЕРОНСК СШ" sheetId="4" state="hidden" r:id="rId2"/>
    <sheet name="2-САХА" sheetId="7" state="hidden" r:id="rId3"/>
    <sheet name="3-С-ПЕТЕРБУРГ КРАСНОГВ.РН" sheetId="5" state="hidden" r:id="rId4"/>
    <sheet name="4-КРАСНОД.ВИКТОРИЯ" sheetId="8" state="hidden" r:id="rId5"/>
    <sheet name="5-КРАСНОДАР.ДИНСКОЙ" sheetId="9" state="hidden" r:id="rId6"/>
    <sheet name="6-РОСТОВ.ОБЛ. БАТАЙСК" sheetId="10" state="hidden" r:id="rId7"/>
    <sheet name="7-РОСТОВ.ОБЛ.ШАХТЫ" sheetId="11" state="hidden" r:id="rId8"/>
    <sheet name="8-КРАСНОД.ТИХОРЕЦК" sheetId="12" state="hidden" r:id="rId9"/>
    <sheet name="9-РОСТОВ. ДЮСШ" sheetId="13" state="hidden" r:id="rId10"/>
    <sheet name="10-МИНВОДЫ" sheetId="14" state="hidden" r:id="rId11"/>
    <sheet name="11-КРАСНОД.ЛАБИНСК" sheetId="15" state="hidden" r:id="rId12"/>
    <sheet name="12-КРАСНОДАР ДЮСШ" sheetId="16" state="hidden" r:id="rId13"/>
    <sheet name="ИТОГ" sheetId="6" r:id="rId14"/>
  </sheets>
  <externalReferences>
    <externalReference r:id="rId15"/>
  </externalReferences>
  <definedNames>
    <definedName name="Name_1">'[1]1'!$A$9</definedName>
    <definedName name="Name_2">'[1]1'!$A$10</definedName>
  </definedNames>
  <calcPr calcId="125725"/>
</workbook>
</file>

<file path=xl/calcChain.xml><?xml version="1.0" encoding="utf-8"?>
<calcChain xmlns="http://schemas.openxmlformats.org/spreadsheetml/2006/main">
  <c r="C19" i="11"/>
  <c r="C17" i="10"/>
  <c r="C14" i="6" l="1"/>
  <c r="K23" i="16"/>
  <c r="K22"/>
  <c r="K21"/>
  <c r="K20"/>
  <c r="K19"/>
  <c r="K18"/>
  <c r="K17"/>
  <c r="K16"/>
  <c r="K15"/>
  <c r="K14"/>
  <c r="K13"/>
  <c r="K12"/>
  <c r="K11"/>
  <c r="K10"/>
  <c r="K9"/>
  <c r="K8"/>
  <c r="K7"/>
  <c r="C13" i="6"/>
  <c r="K24" i="15"/>
  <c r="K23"/>
  <c r="K22"/>
  <c r="K21"/>
  <c r="K20"/>
  <c r="K19"/>
  <c r="C29" s="1"/>
  <c r="K18"/>
  <c r="K17"/>
  <c r="K16"/>
  <c r="K15"/>
  <c r="K14"/>
  <c r="K13"/>
  <c r="K12"/>
  <c r="K11"/>
  <c r="K10"/>
  <c r="K9"/>
  <c r="K8"/>
  <c r="K7"/>
  <c r="C17" i="6"/>
  <c r="K24" i="14"/>
  <c r="K23"/>
  <c r="K22"/>
  <c r="K21"/>
  <c r="K20"/>
  <c r="K19"/>
  <c r="K18"/>
  <c r="K17"/>
  <c r="K16"/>
  <c r="K15"/>
  <c r="K14"/>
  <c r="K13"/>
  <c r="K12"/>
  <c r="K11"/>
  <c r="K10"/>
  <c r="K9"/>
  <c r="K8"/>
  <c r="K7"/>
  <c r="C29" s="1"/>
  <c r="C9" i="6"/>
  <c r="K24" i="13"/>
  <c r="K23"/>
  <c r="K22"/>
  <c r="K21"/>
  <c r="K20"/>
  <c r="K19"/>
  <c r="K18"/>
  <c r="C29" s="1"/>
  <c r="K17"/>
  <c r="K16"/>
  <c r="K15"/>
  <c r="K14"/>
  <c r="K13"/>
  <c r="K12"/>
  <c r="K11"/>
  <c r="K10"/>
  <c r="K9"/>
  <c r="K8"/>
  <c r="K7"/>
  <c r="C12" i="6"/>
  <c r="K24" i="12"/>
  <c r="K23"/>
  <c r="K22"/>
  <c r="K21"/>
  <c r="K20"/>
  <c r="K19"/>
  <c r="K18"/>
  <c r="K17"/>
  <c r="K16"/>
  <c r="C29" s="1"/>
  <c r="K15"/>
  <c r="K14"/>
  <c r="K13"/>
  <c r="K12"/>
  <c r="K11"/>
  <c r="K10"/>
  <c r="K9"/>
  <c r="K8"/>
  <c r="K7"/>
  <c r="D18" i="6"/>
  <c r="D10"/>
  <c r="K13" i="11"/>
  <c r="C18" i="6"/>
  <c r="K12" i="11"/>
  <c r="K11"/>
  <c r="K9"/>
  <c r="K7"/>
  <c r="C10" i="6"/>
  <c r="K11" i="10"/>
  <c r="K9"/>
  <c r="K7"/>
  <c r="C16" i="6"/>
  <c r="K18" i="9"/>
  <c r="K17"/>
  <c r="K16"/>
  <c r="K15"/>
  <c r="K14"/>
  <c r="K13"/>
  <c r="K12"/>
  <c r="K11"/>
  <c r="K9"/>
  <c r="C23" s="1"/>
  <c r="D16" i="6" s="1"/>
  <c r="K7" i="9"/>
  <c r="C19" i="6"/>
  <c r="K18" i="8"/>
  <c r="K17"/>
  <c r="K16"/>
  <c r="K15"/>
  <c r="K14"/>
  <c r="K13"/>
  <c r="K12"/>
  <c r="K11"/>
  <c r="K9"/>
  <c r="C23" s="1"/>
  <c r="D19" i="6" s="1"/>
  <c r="K8" i="8"/>
  <c r="K7"/>
  <c r="C8" i="6"/>
  <c r="C11"/>
  <c r="C15"/>
  <c r="K10" i="7"/>
  <c r="K9"/>
  <c r="K8"/>
  <c r="K7"/>
  <c r="C15" s="1"/>
  <c r="K18" i="5"/>
  <c r="K17"/>
  <c r="K16"/>
  <c r="K15"/>
  <c r="K14"/>
  <c r="K13"/>
  <c r="K12"/>
  <c r="K11"/>
  <c r="C23" s="1"/>
  <c r="K10"/>
  <c r="K9"/>
  <c r="K8"/>
  <c r="K7"/>
  <c r="D13" i="6" l="1"/>
  <c r="C28" i="16"/>
  <c r="D14" i="6" s="1"/>
  <c r="D17"/>
  <c r="D11"/>
  <c r="D8"/>
  <c r="D9"/>
  <c r="D12"/>
  <c r="K22" i="4"/>
  <c r="K21"/>
  <c r="K20"/>
  <c r="K19"/>
  <c r="K18"/>
  <c r="K17"/>
  <c r="K16"/>
  <c r="K15"/>
  <c r="K14"/>
  <c r="K13"/>
  <c r="K12"/>
  <c r="K11"/>
  <c r="K10"/>
  <c r="K9"/>
  <c r="K8"/>
  <c r="K7"/>
  <c r="C27" s="1"/>
  <c r="K24" i="1"/>
  <c r="K23"/>
  <c r="K22"/>
  <c r="K21"/>
  <c r="K20"/>
  <c r="K19"/>
  <c r="K18"/>
  <c r="K17"/>
  <c r="K16"/>
  <c r="K15"/>
  <c r="K14"/>
  <c r="K13"/>
  <c r="K12"/>
  <c r="K11"/>
  <c r="K10"/>
  <c r="K9"/>
  <c r="K8"/>
  <c r="K7"/>
  <c r="D15" i="6" l="1"/>
</calcChain>
</file>

<file path=xl/sharedStrings.xml><?xml version="1.0" encoding="utf-8"?>
<sst xmlns="http://schemas.openxmlformats.org/spreadsheetml/2006/main" count="555" uniqueCount="212">
  <si>
    <t>КОМАНДНАЯ КАРТА</t>
  </si>
  <si>
    <t>№ п/п</t>
  </si>
  <si>
    <t>Фамилия имя спортсмена</t>
  </si>
  <si>
    <t>Год рождения</t>
  </si>
  <si>
    <t>вид</t>
  </si>
  <si>
    <t>рез-ат</t>
  </si>
  <si>
    <t>разряд</t>
  </si>
  <si>
    <t>место</t>
  </si>
  <si>
    <t>Очки</t>
  </si>
  <si>
    <t>Главный секретарь соревнований ВК</t>
  </si>
  <si>
    <t>Г.В.Шемякина</t>
  </si>
  <si>
    <t>Представитель команды</t>
  </si>
  <si>
    <t>ФИО</t>
  </si>
  <si>
    <t>В.А.Юрина</t>
  </si>
  <si>
    <t>Главный судья соревнований ВК</t>
  </si>
  <si>
    <t xml:space="preserve"> Всероссийские соревнования среди УОР, ЦСП (СДЮШОР, СШОР) и ДЮСШ (СШ), 
 (юниоры и юниорки до 20 лет)
</t>
  </si>
  <si>
    <t xml:space="preserve">Команда ____________________________________ ________________ _______________ </t>
  </si>
  <si>
    <t>21-23 МАЯ  2017 г.</t>
  </si>
  <si>
    <t>г.МАЙКОП</t>
  </si>
  <si>
    <t>МЕСТО</t>
  </si>
  <si>
    <t>ОЧКИ</t>
  </si>
  <si>
    <t>Доп.очки</t>
  </si>
  <si>
    <t>СУММА</t>
  </si>
  <si>
    <t xml:space="preserve">Команда </t>
  </si>
  <si>
    <t>Апшеронский район СШ "ОЛИМП"</t>
  </si>
  <si>
    <t>ОЗЕРОВ НИКОЛАЙ</t>
  </si>
  <si>
    <t>ДЛИНА</t>
  </si>
  <si>
    <t>КУВШИНОВ ДАНИЛ</t>
  </si>
  <si>
    <t>400 М</t>
  </si>
  <si>
    <t>РУСАКОВА ДИАНА</t>
  </si>
  <si>
    <t>ЛУКЯНЧЕНКО ДАРЬЯ</t>
  </si>
  <si>
    <t>МАРЧЕНКО АНДРЕЙ</t>
  </si>
  <si>
    <t>1500 М</t>
  </si>
  <si>
    <t>НУРКАЕВ ФЕДОР</t>
  </si>
  <si>
    <t>800 М</t>
  </si>
  <si>
    <t>КУРУЧ ВЛАДИМИР</t>
  </si>
  <si>
    <t>3000 С/П</t>
  </si>
  <si>
    <t>ЧЕРНЫХ НИКИТА</t>
  </si>
  <si>
    <t xml:space="preserve"> Всероссийские соревнования среди УОР, ЦСП (СДЮШОР, СШОР) и ДЮСШ (СШ)
 (юниоры и юниорки до 20 лет)
</t>
  </si>
  <si>
    <t>КРАСНОДАР</t>
  </si>
  <si>
    <t>ИТОГОВЫЙ ПРОТОКОЛ</t>
  </si>
  <si>
    <t>Г.В.ШЕМЯКИНА</t>
  </si>
  <si>
    <t>В.А.ЮРИНА</t>
  </si>
  <si>
    <t>МИНИСТЕРСТВО СПОРТА РОССИЙСКОЙ ФЕДЕРАЦИИ</t>
  </si>
  <si>
    <t>ВСЕРОССИЙСКАЯ ФЕДЕРАЦИЯ ЛЕГКОЙ АТЛЕТИКИ</t>
  </si>
  <si>
    <t>РЕГИОН</t>
  </si>
  <si>
    <t>ОРГАНИЗАЦИЯ</t>
  </si>
  <si>
    <t xml:space="preserve"> Всероссийские соревнования среди ДЮСШ (СШ), 
 (юниоры и юниорки до 20 лет)</t>
  </si>
  <si>
    <t>22-23 МАЯ 2017 г.</t>
  </si>
  <si>
    <t>г. МАЙКОП (Республика Адыгея)</t>
  </si>
  <si>
    <t>САНКТ-ПЕТЕРБУРГ ДЮСШ КРАСНОГВАРДЕЙСКИЙ Р-Н</t>
  </si>
  <si>
    <t>ПОДОБАЕВА АРИНА</t>
  </si>
  <si>
    <t>ПРЕСНЯКОВА АЛИСА</t>
  </si>
  <si>
    <t>ВЫСОТА</t>
  </si>
  <si>
    <t>СЕРГЕЕВ ДМИТРИЙ</t>
  </si>
  <si>
    <t>РУДАКОВА ЕКАТЕРИНА</t>
  </si>
  <si>
    <t>400 С/Б</t>
  </si>
  <si>
    <t>КУШНИР ДАРЬЯ</t>
  </si>
  <si>
    <t>ЕРМОЛАЕВА ВЕРОНИКА</t>
  </si>
  <si>
    <t>ВОЛКОВА И.В. ТЕЛ.89112580310</t>
  </si>
  <si>
    <t>РУДИ Л.С.</t>
  </si>
  <si>
    <t>САХА (ЯКУТИЯ) Г.ЯКУТСК ДЮСШ-1 ШВСМ</t>
  </si>
  <si>
    <t>ТРОЙНОЙ</t>
  </si>
  <si>
    <t>110 С/Б</t>
  </si>
  <si>
    <t>САНКТ-ПЕТЕРБУРГ</t>
  </si>
  <si>
    <t>СШ "ВИКТОРИЯ" КРАСНОДАРСКИЙ КРАЙ</t>
  </si>
  <si>
    <t>СИНЮК А.В.</t>
  </si>
  <si>
    <t>ВЛАСЕНКО ОЛЕСЯ</t>
  </si>
  <si>
    <t>БУДЯК АЛЕКСЕЙ</t>
  </si>
  <si>
    <t>МО ДИНСКОЙ РАЙОН МБУДО "ДЮСШ №3"</t>
  </si>
  <si>
    <t>СОЛДАТОВА ОЛЕСЯ</t>
  </si>
  <si>
    <t>СОЛДАТОВ ДАНИЛ</t>
  </si>
  <si>
    <t>САВКИНА КСЕНИЯ</t>
  </si>
  <si>
    <t>КОРОТАЕВА Е.Ю.</t>
  </si>
  <si>
    <t>ДЮСШ Г.БАТАЙСК РОСТОВСКАЯ ОБЛАСТЬ</t>
  </si>
  <si>
    <t>РОСТОВСКАЯ ОБЛАСТЬ</t>
  </si>
  <si>
    <t>СОЛОМАТИН ДМИТРИЙ</t>
  </si>
  <si>
    <t>10-БОРЬЕ</t>
  </si>
  <si>
    <t>КМС</t>
  </si>
  <si>
    <t>КУРБАТОВА МАРИЯ</t>
  </si>
  <si>
    <t>7-БОРЬЕ</t>
  </si>
  <si>
    <t>ТОМИЛОВА ЕЛИЗАВЕТА</t>
  </si>
  <si>
    <t>МБОУ ДО ДЮСШ №1 Г.ШАХТЫ РОСТОВСКАЯ ОБЛАСТЬ</t>
  </si>
  <si>
    <t>ЛОБАЗНОВ АНДРЕЙ</t>
  </si>
  <si>
    <t>ШЕСТ</t>
  </si>
  <si>
    <t>ТАРАСОВ ДМИТРИЙ</t>
  </si>
  <si>
    <t>ПСИЩЕВ НИКИТА</t>
  </si>
  <si>
    <t>ФИЛОНОВА ВЕРОНИКА</t>
  </si>
  <si>
    <t>ГРУДИНИН А.В.</t>
  </si>
  <si>
    <t xml:space="preserve">Г.ТИХОРЕЦК КРАСНОДАРСКИЙ КРАЙ ДЮСШ "АЛЬТАИР" </t>
  </si>
  <si>
    <t>ВАСИЛЬЕВ И.Б.</t>
  </si>
  <si>
    <t>ИЛЬИЧЕВА АННА</t>
  </si>
  <si>
    <t>АЛЕКСАНДРОВСКАЯ ЕКАТЕРИНА</t>
  </si>
  <si>
    <t>ЯДРО</t>
  </si>
  <si>
    <t>КОПЬЕ</t>
  </si>
  <si>
    <t>БОГДАНЕЦ НАТАЛЬЯ</t>
  </si>
  <si>
    <t>КОРЧЕВСКАЯ ЕЛИЗАВЕТА</t>
  </si>
  <si>
    <t>МОРЯХИН ЕВГЕНИЙ</t>
  </si>
  <si>
    <t>ДИСК</t>
  </si>
  <si>
    <t>РАЗАНОВ ВЛАДИСЛАВ</t>
  </si>
  <si>
    <t>МАШИНЕЦ МАКСИМ</t>
  </si>
  <si>
    <t>Г.РОСТОВ-НА-ДОНУ МБУ ДО "ДЮСШ №1"</t>
  </si>
  <si>
    <t>КРАМАРЧЕНКОВА МАРИЯ</t>
  </si>
  <si>
    <t>100 С/Б</t>
  </si>
  <si>
    <t>ГОНЧАРОВА ЭВЕЛИНА</t>
  </si>
  <si>
    <t>МИСЛИМОВА ДИАНА</t>
  </si>
  <si>
    <t>ТКАЧЕНКО НИКИТА</t>
  </si>
  <si>
    <t>ДЕГТЯРЕВА ЛИЛИЯ</t>
  </si>
  <si>
    <t>ВОЛОШИНА ДАРЬЯ</t>
  </si>
  <si>
    <t>ГУРИН ИВАН</t>
  </si>
  <si>
    <t>ИВАНОВ И.П.</t>
  </si>
  <si>
    <t>КРАСНОДАРСКИЙ КРАЙ</t>
  </si>
  <si>
    <t>ЯКУТСКАЯ ОБЛАСТЬ</t>
  </si>
  <si>
    <t>13.03.199</t>
  </si>
  <si>
    <t>МКУ ДО ДЮСШ Г.МИНЕРАЛЬНЫЕ ВОДЫ</t>
  </si>
  <si>
    <t>ПОДКАТИЛИНА ВАЛЕРИЯ</t>
  </si>
  <si>
    <t>ТАРАСЕНКО АНАСТАСИЯ</t>
  </si>
  <si>
    <t>ЛАПТЕВА АНАСТАСИЯ</t>
  </si>
  <si>
    <t>МОЛОТ</t>
  </si>
  <si>
    <t>ТАРАНЦОВ А.Т.</t>
  </si>
  <si>
    <t>МИНЕРАЛЬНЫЕ ВОДЫ</t>
  </si>
  <si>
    <t>КРАСНОДАРСКИЙ КРАЙ Г.ЛАБИНСК СШ "ЛИДЕР"</t>
  </si>
  <si>
    <t>ГЛАДКОВА О.С.</t>
  </si>
  <si>
    <t>ПОЛУБОЯРОВА ИРИНА</t>
  </si>
  <si>
    <t>ПОЛУБОЯРОВА ЕКАТЕРИНА</t>
  </si>
  <si>
    <t>СПИРИДОНОВА ВАЛЕРИЯ</t>
  </si>
  <si>
    <t>ПЕТИНА ДИАНА</t>
  </si>
  <si>
    <t>НЕСМИЯНОВ АЛЕКСАНДР</t>
  </si>
  <si>
    <t>ОВЧАРОВ СЕРГЕЙ</t>
  </si>
  <si>
    <t>ШАБАЛДА МАКСИМ</t>
  </si>
  <si>
    <t>ДЕМЧЕНКО ВЛАДИМИР</t>
  </si>
  <si>
    <t>ЭСТАФЕТА МУЖСКАЯ</t>
  </si>
  <si>
    <t>ЭСТАФЕТА ЖЕНСКАЯ</t>
  </si>
  <si>
    <t>КРАСНОДАР МБОУ ДО ДЮСШ №2</t>
  </si>
  <si>
    <t>ДЬЯКОВ М.Е.</t>
  </si>
  <si>
    <t>БОНАРЕНКО ВЛАДИСЛАВ</t>
  </si>
  <si>
    <t>АЛИЕВА ВИКТОРИЯ</t>
  </si>
  <si>
    <t>ВОРОПАЙ ЛЮБОВЬ</t>
  </si>
  <si>
    <t>ХИМЧЕНКО ДИАНА</t>
  </si>
  <si>
    <t>ШОКЕЛЬ ОЛЬГА</t>
  </si>
  <si>
    <t>ПИСНАЯ АНАСТАСИЯ</t>
  </si>
  <si>
    <t>ВЕТЕР АРТЕМ</t>
  </si>
  <si>
    <t>МАТЕЮК ИЛЬЯ</t>
  </si>
  <si>
    <t>27.90</t>
  </si>
  <si>
    <t>1Ю</t>
  </si>
  <si>
    <t>44.38</t>
  </si>
  <si>
    <t>37.37</t>
  </si>
  <si>
    <t>НЕЧАЕВ АЛЕКСАНДР</t>
  </si>
  <si>
    <t>НЕЧАЕВ П.А.</t>
  </si>
  <si>
    <t>АДАСЬКО ДИАНА</t>
  </si>
  <si>
    <t>DNS</t>
  </si>
  <si>
    <t xml:space="preserve"> 56:01</t>
  </si>
  <si>
    <t xml:space="preserve"> 51:83</t>
  </si>
  <si>
    <t xml:space="preserve"> 54:90</t>
  </si>
  <si>
    <t xml:space="preserve"> 56:76</t>
  </si>
  <si>
    <t xml:space="preserve"> 17:67</t>
  </si>
  <si>
    <t>З 14:97     Ф 15:22</t>
  </si>
  <si>
    <t xml:space="preserve"> 15:63</t>
  </si>
  <si>
    <t>З 12:11     Ф 12:21</t>
  </si>
  <si>
    <t xml:space="preserve"> 12:62</t>
  </si>
  <si>
    <t xml:space="preserve"> 12:84</t>
  </si>
  <si>
    <t xml:space="preserve"> 12:85</t>
  </si>
  <si>
    <t xml:space="preserve"> 13:15</t>
  </si>
  <si>
    <t xml:space="preserve"> 13:26</t>
  </si>
  <si>
    <t xml:space="preserve"> 13:51</t>
  </si>
  <si>
    <t xml:space="preserve"> 13:57</t>
  </si>
  <si>
    <t xml:space="preserve"> 12:79</t>
  </si>
  <si>
    <t>4.05:51</t>
  </si>
  <si>
    <t>4.21:15</t>
  </si>
  <si>
    <t>ГЛАВНЫЙ СПОРТИВНЫЙ СУДЬЯ ВК</t>
  </si>
  <si>
    <t>ГЛАВНЫЙ СПОРТИВНЫЙ СУДЬЯ-СЕКРЕТАРЬ ВК</t>
  </si>
  <si>
    <t>Главный спортивный судья соревнований ВК</t>
  </si>
  <si>
    <t>Главный спортивный судья  секретарь соревнований ВК</t>
  </si>
  <si>
    <t>Главный спортивный судья  соревнований ВК</t>
  </si>
  <si>
    <t>Главный спортивный судья секретарь соревнований ВК</t>
  </si>
  <si>
    <t>СПРАВКА</t>
  </si>
  <si>
    <t xml:space="preserve"> 1:01.12</t>
  </si>
  <si>
    <t xml:space="preserve"> 4:50.62</t>
  </si>
  <si>
    <t xml:space="preserve"> 10:15.81</t>
  </si>
  <si>
    <t xml:space="preserve"> 1:01.20</t>
  </si>
  <si>
    <t>10:25.52</t>
  </si>
  <si>
    <t xml:space="preserve">  9:25.11</t>
  </si>
  <si>
    <t xml:space="preserve"> 4:22.11</t>
  </si>
  <si>
    <t>1:01.13</t>
  </si>
  <si>
    <t>2:04.06</t>
  </si>
  <si>
    <t>2:19.34</t>
  </si>
  <si>
    <t>1:00.15</t>
  </si>
  <si>
    <t>2:22.56</t>
  </si>
  <si>
    <t>1:02.63</t>
  </si>
  <si>
    <t>1:04.95</t>
  </si>
  <si>
    <t>1:06.41</t>
  </si>
  <si>
    <t>2Ю</t>
  </si>
  <si>
    <t>1:00.55</t>
  </si>
  <si>
    <t>1:57.52</t>
  </si>
  <si>
    <t>2:02.76</t>
  </si>
  <si>
    <t>2:05.89</t>
  </si>
  <si>
    <t>2:08.39</t>
  </si>
  <si>
    <t>2:19.11</t>
  </si>
  <si>
    <t xml:space="preserve"> 23:60</t>
  </si>
  <si>
    <t xml:space="preserve"> 23:71</t>
  </si>
  <si>
    <t>З 24:73    Ф 24:42</t>
  </si>
  <si>
    <t>25:71</t>
  </si>
  <si>
    <t xml:space="preserve"> 25:81</t>
  </si>
  <si>
    <t xml:space="preserve"> 26:15 </t>
  </si>
  <si>
    <t xml:space="preserve"> 26:26</t>
  </si>
  <si>
    <t xml:space="preserve"> 26:34</t>
  </si>
  <si>
    <t xml:space="preserve"> 26:61</t>
  </si>
  <si>
    <t xml:space="preserve"> 26:66</t>
  </si>
  <si>
    <t xml:space="preserve"> 27:14</t>
  </si>
  <si>
    <t xml:space="preserve"> 27:16</t>
  </si>
  <si>
    <t xml:space="preserve"> 27:75</t>
  </si>
  <si>
    <t xml:space="preserve"> 28:25</t>
  </si>
</sst>
</file>

<file path=xl/styles.xml><?xml version="1.0" encoding="utf-8"?>
<styleSheet xmlns="http://schemas.openxmlformats.org/spreadsheetml/2006/main">
  <fonts count="20">
    <font>
      <sz val="11"/>
      <color theme="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i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sz val="12"/>
      <name val="Tahoma"/>
      <family val="2"/>
      <charset val="204"/>
    </font>
    <font>
      <sz val="10"/>
      <name val="Tahoma"/>
      <family val="2"/>
    </font>
    <font>
      <sz val="9"/>
      <name val="Tahoma"/>
      <family val="2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76">
    <xf numFmtId="0" fontId="0" fillId="0" borderId="0" xfId="0"/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justify" vertical="center"/>
    </xf>
    <xf numFmtId="0" fontId="3" fillId="0" borderId="0" xfId="0" applyFont="1" applyAlignment="1">
      <alignment horizontal="justify" vertical="center"/>
    </xf>
    <xf numFmtId="0" fontId="3" fillId="0" borderId="0" xfId="0" applyFont="1" applyAlignment="1">
      <alignment vertical="center"/>
    </xf>
    <xf numFmtId="0" fontId="8" fillId="0" borderId="0" xfId="0" applyFont="1" applyBorder="1" applyAlignment="1">
      <alignment horizontal="center" vertical="center" wrapText="1"/>
    </xf>
    <xf numFmtId="0" fontId="8" fillId="0" borderId="0" xfId="0" applyFont="1" applyBorder="1" applyAlignment="1">
      <alignment vertical="center" wrapText="1"/>
    </xf>
    <xf numFmtId="0" fontId="11" fillId="0" borderId="0" xfId="0" applyFont="1" applyBorder="1" applyAlignment="1">
      <alignment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10" fillId="0" borderId="5" xfId="0" applyFont="1" applyBorder="1" applyAlignment="1">
      <alignment vertical="center" wrapText="1"/>
    </xf>
    <xf numFmtId="0" fontId="7" fillId="0" borderId="7" xfId="0" applyFont="1" applyBorder="1" applyAlignment="1">
      <alignment horizontal="left" vertical="center" wrapText="1"/>
    </xf>
    <xf numFmtId="0" fontId="10" fillId="0" borderId="7" xfId="0" applyFont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4" fillId="0" borderId="2" xfId="0" applyFont="1" applyBorder="1" applyAlignment="1">
      <alignment vertical="center"/>
    </xf>
    <xf numFmtId="0" fontId="4" fillId="0" borderId="0" xfId="0" applyFont="1" applyAlignment="1">
      <alignment horizontal="right" vertical="center"/>
    </xf>
    <xf numFmtId="0" fontId="7" fillId="0" borderId="7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2" fillId="0" borderId="0" xfId="0" applyFont="1" applyAlignment="1">
      <alignment horizontal="center"/>
    </xf>
    <xf numFmtId="0" fontId="12" fillId="0" borderId="5" xfId="0" applyFont="1" applyBorder="1" applyAlignment="1">
      <alignment horizontal="center"/>
    </xf>
    <xf numFmtId="0" fontId="0" fillId="0" borderId="0" xfId="0" applyAlignment="1">
      <alignment horizontal="center"/>
    </xf>
    <xf numFmtId="0" fontId="0" fillId="0" borderId="5" xfId="0" applyBorder="1" applyAlignment="1">
      <alignment horizontal="center"/>
    </xf>
    <xf numFmtId="0" fontId="4" fillId="0" borderId="2" xfId="0" applyFont="1" applyBorder="1" applyAlignment="1">
      <alignment horizontal="center" vertical="center"/>
    </xf>
    <xf numFmtId="0" fontId="9" fillId="0" borderId="0" xfId="0" applyFont="1" applyAlignment="1">
      <alignment vertical="center"/>
    </xf>
    <xf numFmtId="0" fontId="10" fillId="0" borderId="5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0" fillId="0" borderId="0" xfId="0" applyAlignment="1"/>
    <xf numFmtId="0" fontId="3" fillId="0" borderId="0" xfId="0" applyFont="1"/>
    <xf numFmtId="0" fontId="0" fillId="0" borderId="0" xfId="0" applyAlignment="1">
      <alignment horizontal="center" vertical="center" wrapText="1"/>
    </xf>
    <xf numFmtId="0" fontId="17" fillId="0" borderId="0" xfId="0" applyFont="1" applyFill="1" applyAlignment="1">
      <alignment vertical="center"/>
    </xf>
    <xf numFmtId="0" fontId="17" fillId="0" borderId="5" xfId="0" applyFont="1" applyFill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5" xfId="0" applyFont="1" applyBorder="1" applyAlignment="1">
      <alignment horizontal="center"/>
    </xf>
    <xf numFmtId="0" fontId="3" fillId="0" borderId="0" xfId="0" applyFont="1" applyAlignment="1">
      <alignment horizontal="center" vertical="center"/>
    </xf>
    <xf numFmtId="49" fontId="18" fillId="0" borderId="0" xfId="0" applyNumberFormat="1" applyFont="1" applyBorder="1" applyAlignment="1">
      <alignment wrapText="1"/>
    </xf>
    <xf numFmtId="49" fontId="18" fillId="0" borderId="0" xfId="0" applyNumberFormat="1" applyFont="1" applyBorder="1" applyAlignment="1">
      <alignment horizontal="right" wrapText="1"/>
    </xf>
    <xf numFmtId="49" fontId="18" fillId="0" borderId="0" xfId="0" applyNumberFormat="1" applyFont="1" applyBorder="1" applyAlignment="1">
      <alignment horizontal="center" wrapText="1"/>
    </xf>
    <xf numFmtId="0" fontId="17" fillId="0" borderId="2" xfId="0" applyFont="1" applyFill="1" applyBorder="1" applyAlignment="1">
      <alignment horizontal="center" vertical="center"/>
    </xf>
    <xf numFmtId="0" fontId="16" fillId="0" borderId="0" xfId="0" applyFont="1" applyAlignment="1">
      <alignment horizontal="left" wrapText="1"/>
    </xf>
    <xf numFmtId="0" fontId="8" fillId="0" borderId="9" xfId="0" applyFont="1" applyBorder="1" applyAlignment="1">
      <alignment vertical="center"/>
    </xf>
    <xf numFmtId="0" fontId="8" fillId="0" borderId="2" xfId="0" applyFont="1" applyBorder="1" applyAlignment="1">
      <alignment vertical="center"/>
    </xf>
    <xf numFmtId="0" fontId="9" fillId="0" borderId="5" xfId="0" applyFont="1" applyBorder="1" applyAlignment="1">
      <alignment horizontal="left" vertical="center" wrapText="1"/>
    </xf>
    <xf numFmtId="2" fontId="8" fillId="0" borderId="5" xfId="0" applyNumberFormat="1" applyFont="1" applyBorder="1" applyAlignment="1">
      <alignment horizontal="center" vertical="center" wrapText="1"/>
    </xf>
    <xf numFmtId="20" fontId="8" fillId="0" borderId="5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47" fontId="8" fillId="0" borderId="5" xfId="0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left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9" fillId="0" borderId="0" xfId="0" applyFont="1" applyAlignment="1">
      <alignment horizontal="center" vertical="center"/>
    </xf>
    <xf numFmtId="0" fontId="13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14" fontId="7" fillId="0" borderId="6" xfId="0" applyNumberFormat="1" applyFont="1" applyBorder="1" applyAlignment="1">
      <alignment horizontal="center" vertical="center" wrapText="1"/>
    </xf>
    <xf numFmtId="0" fontId="0" fillId="0" borderId="8" xfId="0" applyBorder="1" applyAlignment="1">
      <alignment horizontal="left"/>
    </xf>
    <xf numFmtId="0" fontId="0" fillId="0" borderId="0" xfId="0" applyAlignment="1">
      <alignment horizontal="left"/>
    </xf>
    <xf numFmtId="49" fontId="18" fillId="0" borderId="0" xfId="0" applyNumberFormat="1" applyFont="1" applyBorder="1" applyAlignment="1">
      <alignment horizontal="center" wrapText="1"/>
    </xf>
    <xf numFmtId="49" fontId="19" fillId="0" borderId="0" xfId="0" applyNumberFormat="1" applyFont="1" applyBorder="1" applyAlignment="1">
      <alignment horizontal="center" wrapText="1"/>
    </xf>
    <xf numFmtId="0" fontId="17" fillId="0" borderId="2" xfId="0" applyFont="1" applyFill="1" applyBorder="1" applyAlignment="1">
      <alignment horizontal="center" vertical="center"/>
    </xf>
    <xf numFmtId="0" fontId="16" fillId="0" borderId="0" xfId="0" applyFont="1" applyAlignment="1">
      <alignment horizontal="center" wrapText="1"/>
    </xf>
    <xf numFmtId="0" fontId="14" fillId="0" borderId="0" xfId="0" applyFont="1" applyAlignment="1">
      <alignment horizontal="center"/>
    </xf>
    <xf numFmtId="0" fontId="15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1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2;&#1086;&#1080;%20&#1076;&#1086;&#1082;&#1091;&#1084;&#1077;&#1085;&#1090;&#1099;/&#1057;&#1087;&#1086;&#1088;&#1090;/&#1057;&#1086;&#1088;&#1077;&#1074;&#1085;&#1086;&#1074;&#1072;&#1085;&#1080;&#1103;/&#1041;&#1040;&#1047;&#1040;/&#1064;&#1070;%205-7.05.17/&#1044;&#1077;&#1074;&#1091;&#1096;&#1082;&#1080;%202002-03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1"/>
      <sheetName val="УЧАСТНИКИ"/>
      <sheetName val="ИТОГ"/>
      <sheetName val="И4х100"/>
      <sheetName val="Лист1"/>
    </sheetNames>
    <sheetDataSet>
      <sheetData sheetId="0" refreshError="1">
        <row r="9">
          <cell r="A9" t="str">
            <v>МИНИСТЕРСТВО ПО ФИЗИЧЕСКОЙ КУЛЬТУРЕ И СПОРТУ КРАСНОДАРСКОГО КРАЯ</v>
          </cell>
        </row>
        <row r="10">
          <cell r="A10" t="str">
            <v>ФЕДЕРАЦИЯ ЛЕГКОЙ АТЛЕТИКИ КРАСНОДАРСКОГО КРАЯ</v>
          </cell>
        </row>
      </sheetData>
      <sheetData sheetId="1" refreshError="1"/>
      <sheetData sheetId="2" refreshError="1"/>
      <sheetData sheetId="3" refreshError="1"/>
      <sheetData sheetId="4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33"/>
  <sheetViews>
    <sheetView workbookViewId="0">
      <selection activeCell="A2" sqref="A2:K2"/>
    </sheetView>
  </sheetViews>
  <sheetFormatPr defaultRowHeight="15"/>
  <cols>
    <col min="1" max="1" width="4" customWidth="1"/>
    <col min="2" max="2" width="29.85546875" customWidth="1"/>
    <col min="3" max="3" width="9.28515625" customWidth="1"/>
    <col min="4" max="4" width="8.85546875" customWidth="1"/>
    <col min="5" max="5" width="8.28515625" customWidth="1"/>
    <col min="6" max="6" width="8" customWidth="1"/>
    <col min="7" max="7" width="7.140625" customWidth="1"/>
    <col min="8" max="8" width="6.7109375" style="26" customWidth="1"/>
    <col min="9" max="9" width="5.42578125" style="26" customWidth="1"/>
    <col min="10" max="10" width="6.140625" style="26" customWidth="1"/>
    <col min="11" max="11" width="7.7109375" style="24" customWidth="1"/>
  </cols>
  <sheetData>
    <row r="1" spans="1:11" ht="20.25">
      <c r="A1" s="60" t="s">
        <v>0</v>
      </c>
      <c r="B1" s="60"/>
      <c r="C1" s="60"/>
      <c r="D1" s="60"/>
      <c r="E1" s="60"/>
      <c r="F1" s="60"/>
      <c r="G1" s="60"/>
      <c r="H1" s="60"/>
      <c r="I1" s="60"/>
      <c r="J1" s="60"/>
      <c r="K1" s="60"/>
    </row>
    <row r="2" spans="1:11" ht="40.5" customHeight="1">
      <c r="A2" s="59" t="s">
        <v>38</v>
      </c>
      <c r="B2" s="59"/>
      <c r="C2" s="59"/>
      <c r="D2" s="59"/>
      <c r="E2" s="59"/>
      <c r="F2" s="59"/>
      <c r="G2" s="59"/>
      <c r="H2" s="59"/>
      <c r="I2" s="59"/>
      <c r="J2" s="59"/>
      <c r="K2" s="59"/>
    </row>
    <row r="3" spans="1:11" ht="24.75" customHeight="1">
      <c r="A3" s="58" t="s">
        <v>16</v>
      </c>
      <c r="B3" s="58"/>
      <c r="C3" s="58"/>
      <c r="D3" s="58"/>
      <c r="E3" s="58"/>
      <c r="F3" s="58"/>
      <c r="G3" s="58"/>
      <c r="H3" s="58"/>
      <c r="I3" s="58"/>
      <c r="J3" s="58"/>
      <c r="K3" s="58"/>
    </row>
    <row r="4" spans="1:11" ht="10.15" customHeight="1">
      <c r="A4" s="1"/>
    </row>
    <row r="5" spans="1:11" ht="18.75">
      <c r="A5" s="52" t="s">
        <v>17</v>
      </c>
      <c r="B5" s="52"/>
      <c r="E5" s="52" t="s">
        <v>18</v>
      </c>
      <c r="F5" s="52"/>
      <c r="G5" s="52"/>
      <c r="H5" s="52"/>
    </row>
    <row r="6" spans="1:11" ht="25.5">
      <c r="A6" s="13" t="s">
        <v>1</v>
      </c>
      <c r="B6" s="13" t="s">
        <v>2</v>
      </c>
      <c r="C6" s="13" t="s">
        <v>3</v>
      </c>
      <c r="D6" s="13" t="s">
        <v>4</v>
      </c>
      <c r="E6" s="13" t="s">
        <v>5</v>
      </c>
      <c r="F6" s="13" t="s">
        <v>6</v>
      </c>
      <c r="G6" s="13" t="s">
        <v>7</v>
      </c>
      <c r="H6" s="13" t="s">
        <v>8</v>
      </c>
      <c r="I6" s="13" t="s">
        <v>21</v>
      </c>
      <c r="J6" s="13" t="s">
        <v>21</v>
      </c>
      <c r="K6" s="23" t="s">
        <v>22</v>
      </c>
    </row>
    <row r="7" spans="1:11" ht="17.25" customHeight="1">
      <c r="A7" s="53">
        <v>1</v>
      </c>
      <c r="B7" s="54"/>
      <c r="C7" s="55"/>
      <c r="D7" s="14"/>
      <c r="E7" s="15"/>
      <c r="F7" s="15"/>
      <c r="G7" s="15"/>
      <c r="H7" s="15"/>
      <c r="I7" s="27"/>
      <c r="J7" s="27"/>
      <c r="K7" s="25">
        <f>H7+I7+J7</f>
        <v>0</v>
      </c>
    </row>
    <row r="8" spans="1:11" ht="17.25" customHeight="1">
      <c r="A8" s="53"/>
      <c r="B8" s="54"/>
      <c r="C8" s="56"/>
      <c r="D8" s="14"/>
      <c r="E8" s="15"/>
      <c r="F8" s="15"/>
      <c r="G8" s="15"/>
      <c r="H8" s="15"/>
      <c r="I8" s="27"/>
      <c r="J8" s="27"/>
      <c r="K8" s="25">
        <f t="shared" ref="K8:K24" si="0">H8+I8+J8</f>
        <v>0</v>
      </c>
    </row>
    <row r="9" spans="1:11" ht="17.25" customHeight="1">
      <c r="A9" s="53">
        <v>2</v>
      </c>
      <c r="B9" s="54"/>
      <c r="C9" s="55"/>
      <c r="D9" s="14"/>
      <c r="E9" s="15"/>
      <c r="F9" s="15"/>
      <c r="G9" s="15"/>
      <c r="H9" s="15"/>
      <c r="I9" s="27"/>
      <c r="J9" s="27"/>
      <c r="K9" s="25">
        <f t="shared" si="0"/>
        <v>0</v>
      </c>
    </row>
    <row r="10" spans="1:11" ht="17.25" customHeight="1">
      <c r="A10" s="53"/>
      <c r="B10" s="54"/>
      <c r="C10" s="56"/>
      <c r="D10" s="14"/>
      <c r="E10" s="15"/>
      <c r="F10" s="15"/>
      <c r="G10" s="15"/>
      <c r="H10" s="15"/>
      <c r="I10" s="27"/>
      <c r="J10" s="27"/>
      <c r="K10" s="25">
        <f t="shared" si="0"/>
        <v>0</v>
      </c>
    </row>
    <row r="11" spans="1:11" ht="17.25" customHeight="1">
      <c r="A11" s="53">
        <v>3</v>
      </c>
      <c r="B11" s="54"/>
      <c r="C11" s="55"/>
      <c r="D11" s="14"/>
      <c r="E11" s="15"/>
      <c r="F11" s="15"/>
      <c r="G11" s="15"/>
      <c r="H11" s="15"/>
      <c r="I11" s="27"/>
      <c r="J11" s="27"/>
      <c r="K11" s="25">
        <f t="shared" si="0"/>
        <v>0</v>
      </c>
    </row>
    <row r="12" spans="1:11" ht="17.25" customHeight="1">
      <c r="A12" s="53"/>
      <c r="B12" s="54"/>
      <c r="C12" s="56"/>
      <c r="D12" s="14"/>
      <c r="E12" s="15"/>
      <c r="F12" s="15"/>
      <c r="G12" s="15"/>
      <c r="H12" s="15"/>
      <c r="I12" s="27"/>
      <c r="J12" s="27"/>
      <c r="K12" s="25">
        <f t="shared" si="0"/>
        <v>0</v>
      </c>
    </row>
    <row r="13" spans="1:11" ht="17.25" customHeight="1">
      <c r="A13" s="53">
        <v>4</v>
      </c>
      <c r="B13" s="54"/>
      <c r="C13" s="55"/>
      <c r="D13" s="14"/>
      <c r="E13" s="15"/>
      <c r="F13" s="15"/>
      <c r="G13" s="15"/>
      <c r="H13" s="15"/>
      <c r="I13" s="27"/>
      <c r="J13" s="27"/>
      <c r="K13" s="25">
        <f t="shared" si="0"/>
        <v>0</v>
      </c>
    </row>
    <row r="14" spans="1:11" ht="17.25" customHeight="1">
      <c r="A14" s="53"/>
      <c r="B14" s="54"/>
      <c r="C14" s="56"/>
      <c r="D14" s="14"/>
      <c r="E14" s="15"/>
      <c r="F14" s="15"/>
      <c r="G14" s="15"/>
      <c r="H14" s="15"/>
      <c r="I14" s="27"/>
      <c r="J14" s="27"/>
      <c r="K14" s="25">
        <f t="shared" si="0"/>
        <v>0</v>
      </c>
    </row>
    <row r="15" spans="1:11" ht="17.25" customHeight="1">
      <c r="A15" s="53">
        <v>5</v>
      </c>
      <c r="B15" s="54"/>
      <c r="C15" s="55"/>
      <c r="D15" s="14"/>
      <c r="E15" s="15"/>
      <c r="F15" s="15"/>
      <c r="G15" s="15"/>
      <c r="H15" s="15"/>
      <c r="I15" s="27"/>
      <c r="J15" s="27"/>
      <c r="K15" s="25">
        <f t="shared" si="0"/>
        <v>0</v>
      </c>
    </row>
    <row r="16" spans="1:11" ht="17.25" customHeight="1">
      <c r="A16" s="53"/>
      <c r="B16" s="54"/>
      <c r="C16" s="56"/>
      <c r="D16" s="14"/>
      <c r="E16" s="15"/>
      <c r="F16" s="15"/>
      <c r="G16" s="15"/>
      <c r="H16" s="15"/>
      <c r="I16" s="27"/>
      <c r="J16" s="27"/>
      <c r="K16" s="25">
        <f t="shared" si="0"/>
        <v>0</v>
      </c>
    </row>
    <row r="17" spans="1:11" ht="17.25" customHeight="1">
      <c r="A17" s="53">
        <v>6</v>
      </c>
      <c r="B17" s="54"/>
      <c r="C17" s="55"/>
      <c r="D17" s="14"/>
      <c r="E17" s="15"/>
      <c r="F17" s="15"/>
      <c r="G17" s="15"/>
      <c r="H17" s="15"/>
      <c r="I17" s="27"/>
      <c r="J17" s="27"/>
      <c r="K17" s="25">
        <f t="shared" si="0"/>
        <v>0</v>
      </c>
    </row>
    <row r="18" spans="1:11" ht="17.25" customHeight="1">
      <c r="A18" s="53"/>
      <c r="B18" s="54"/>
      <c r="C18" s="56"/>
      <c r="D18" s="14"/>
      <c r="E18" s="15"/>
      <c r="F18" s="15"/>
      <c r="G18" s="15"/>
      <c r="H18" s="15"/>
      <c r="I18" s="27"/>
      <c r="J18" s="27"/>
      <c r="K18" s="25">
        <f t="shared" si="0"/>
        <v>0</v>
      </c>
    </row>
    <row r="19" spans="1:11" ht="17.25" customHeight="1">
      <c r="A19" s="53">
        <v>7</v>
      </c>
      <c r="B19" s="54"/>
      <c r="C19" s="55"/>
      <c r="D19" s="14"/>
      <c r="E19" s="15"/>
      <c r="F19" s="15"/>
      <c r="G19" s="15"/>
      <c r="H19" s="15"/>
      <c r="I19" s="27"/>
      <c r="J19" s="27"/>
      <c r="K19" s="25">
        <f t="shared" si="0"/>
        <v>0</v>
      </c>
    </row>
    <row r="20" spans="1:11" ht="17.25" customHeight="1">
      <c r="A20" s="53"/>
      <c r="B20" s="54"/>
      <c r="C20" s="56"/>
      <c r="D20" s="14"/>
      <c r="E20" s="15"/>
      <c r="F20" s="15"/>
      <c r="G20" s="15"/>
      <c r="H20" s="15"/>
      <c r="I20" s="27"/>
      <c r="J20" s="27"/>
      <c r="K20" s="25">
        <f t="shared" si="0"/>
        <v>0</v>
      </c>
    </row>
    <row r="21" spans="1:11" ht="17.25" customHeight="1">
      <c r="A21" s="53">
        <v>8</v>
      </c>
      <c r="B21" s="54"/>
      <c r="C21" s="55"/>
      <c r="D21" s="14"/>
      <c r="E21" s="15"/>
      <c r="F21" s="15"/>
      <c r="G21" s="15"/>
      <c r="H21" s="15"/>
      <c r="I21" s="27"/>
      <c r="J21" s="27"/>
      <c r="K21" s="25">
        <f t="shared" si="0"/>
        <v>0</v>
      </c>
    </row>
    <row r="22" spans="1:11" ht="17.25" customHeight="1">
      <c r="A22" s="53"/>
      <c r="B22" s="54"/>
      <c r="C22" s="56"/>
      <c r="D22" s="14"/>
      <c r="E22" s="15"/>
      <c r="F22" s="15"/>
      <c r="G22" s="15"/>
      <c r="H22" s="15"/>
      <c r="I22" s="27"/>
      <c r="J22" s="27"/>
      <c r="K22" s="25">
        <f t="shared" si="0"/>
        <v>0</v>
      </c>
    </row>
    <row r="23" spans="1:11" ht="15.75" customHeight="1">
      <c r="A23" s="18"/>
      <c r="B23" s="17"/>
      <c r="C23" s="22"/>
      <c r="D23" s="14"/>
      <c r="E23" s="15"/>
      <c r="F23" s="15"/>
      <c r="G23" s="15"/>
      <c r="H23" s="15"/>
      <c r="I23" s="27"/>
      <c r="J23" s="27"/>
      <c r="K23" s="25">
        <f t="shared" si="0"/>
        <v>0</v>
      </c>
    </row>
    <row r="24" spans="1:11" ht="15.75" customHeight="1" thickBot="1">
      <c r="A24" s="16"/>
      <c r="B24" s="17"/>
      <c r="C24" s="22"/>
      <c r="D24" s="15"/>
      <c r="E24" s="15"/>
      <c r="F24" s="15"/>
      <c r="G24" s="15"/>
      <c r="H24" s="15"/>
      <c r="I24" s="27"/>
      <c r="J24" s="27"/>
      <c r="K24" s="25">
        <f t="shared" si="0"/>
        <v>0</v>
      </c>
    </row>
    <row r="25" spans="1:11" ht="16.149999999999999" customHeight="1" thickBot="1">
      <c r="A25" s="6"/>
      <c r="B25" s="8" t="s">
        <v>11</v>
      </c>
      <c r="C25" s="6"/>
      <c r="D25" s="9"/>
      <c r="E25" s="6"/>
      <c r="F25" s="10"/>
      <c r="G25" s="11"/>
      <c r="H25" s="12"/>
    </row>
    <row r="26" spans="1:11" ht="16.149999999999999" customHeight="1">
      <c r="A26" s="2"/>
      <c r="G26" t="s">
        <v>12</v>
      </c>
    </row>
    <row r="27" spans="1:11" ht="16.149999999999999" customHeight="1">
      <c r="A27" s="19"/>
      <c r="B27" s="21" t="s">
        <v>20</v>
      </c>
      <c r="C27" s="20"/>
      <c r="D27" s="19"/>
      <c r="E27" s="19"/>
      <c r="F27" s="19" t="s">
        <v>19</v>
      </c>
      <c r="H27" s="28"/>
    </row>
    <row r="28" spans="1:11" ht="16.149999999999999" customHeight="1">
      <c r="A28" s="3"/>
    </row>
    <row r="29" spans="1:11" ht="16.149999999999999" customHeight="1">
      <c r="A29" s="5" t="s">
        <v>14</v>
      </c>
      <c r="B29" s="5"/>
      <c r="F29" s="57" t="s">
        <v>10</v>
      </c>
      <c r="G29" s="57"/>
      <c r="H29" s="57"/>
    </row>
    <row r="30" spans="1:11" ht="16.149999999999999" customHeight="1">
      <c r="A30" s="4"/>
    </row>
    <row r="31" spans="1:11" ht="15.6" customHeight="1">
      <c r="A31" s="5" t="s">
        <v>9</v>
      </c>
      <c r="B31" s="5"/>
      <c r="F31" s="57" t="s">
        <v>13</v>
      </c>
      <c r="G31" s="57"/>
      <c r="H31" s="57"/>
    </row>
    <row r="32" spans="1:11" ht="20.45" customHeight="1"/>
    <row r="33" ht="22.15" customHeight="1"/>
  </sheetData>
  <mergeCells count="31">
    <mergeCell ref="F29:H29"/>
    <mergeCell ref="F31:H31"/>
    <mergeCell ref="A3:K3"/>
    <mergeCell ref="A2:K2"/>
    <mergeCell ref="A1:K1"/>
    <mergeCell ref="A19:A20"/>
    <mergeCell ref="B19:B20"/>
    <mergeCell ref="C19:C20"/>
    <mergeCell ref="A21:A22"/>
    <mergeCell ref="B21:B22"/>
    <mergeCell ref="C21:C22"/>
    <mergeCell ref="A15:A16"/>
    <mergeCell ref="B15:B16"/>
    <mergeCell ref="C15:C16"/>
    <mergeCell ref="A17:A18"/>
    <mergeCell ref="B17:B18"/>
    <mergeCell ref="C17:C18"/>
    <mergeCell ref="C9:C10"/>
    <mergeCell ref="A11:A12"/>
    <mergeCell ref="B11:B12"/>
    <mergeCell ref="C11:C12"/>
    <mergeCell ref="A13:A14"/>
    <mergeCell ref="B13:B14"/>
    <mergeCell ref="C13:C14"/>
    <mergeCell ref="A9:A10"/>
    <mergeCell ref="B9:B10"/>
    <mergeCell ref="A5:B5"/>
    <mergeCell ref="E5:H5"/>
    <mergeCell ref="A7:A8"/>
    <mergeCell ref="B7:B8"/>
    <mergeCell ref="C7:C8"/>
  </mergeCells>
  <pageMargins left="0.16" right="0.1" top="0.15748031496062992" bottom="0.15748031496062992" header="0.16" footer="0.2"/>
  <pageSetup paperSize="9" orientation="portrait" horizontalDpi="4294967295" verticalDpi="4294967295" r:id="rId1"/>
</worksheet>
</file>

<file path=xl/worksheets/sheet10.xml><?xml version="1.0" encoding="utf-8"?>
<worksheet xmlns="http://schemas.openxmlformats.org/spreadsheetml/2006/main" xmlns:r="http://schemas.openxmlformats.org/officeDocument/2006/relationships">
  <sheetPr>
    <tabColor rgb="FF92D050"/>
  </sheetPr>
  <dimension ref="A1:K35"/>
  <sheetViews>
    <sheetView zoomScaleNormal="100" workbookViewId="0">
      <selection activeCell="F9" sqref="F9"/>
    </sheetView>
  </sheetViews>
  <sheetFormatPr defaultRowHeight="15"/>
  <cols>
    <col min="1" max="1" width="4.7109375" customWidth="1"/>
    <col min="2" max="2" width="27.85546875" customWidth="1"/>
    <col min="3" max="4" width="9.28515625" customWidth="1"/>
    <col min="5" max="5" width="8.28515625" customWidth="1"/>
    <col min="6" max="6" width="8" customWidth="1"/>
    <col min="7" max="7" width="7.5703125" customWidth="1"/>
    <col min="8" max="8" width="6.140625" style="26" customWidth="1"/>
    <col min="9" max="9" width="5.42578125" style="26" customWidth="1"/>
    <col min="10" max="10" width="6.140625" style="26" customWidth="1"/>
    <col min="11" max="11" width="8.140625" style="24" customWidth="1"/>
  </cols>
  <sheetData>
    <row r="1" spans="1:11" ht="19.5" customHeight="1">
      <c r="A1" s="60" t="s">
        <v>0</v>
      </c>
      <c r="B1" s="60"/>
      <c r="C1" s="60"/>
      <c r="D1" s="60"/>
      <c r="E1" s="60"/>
      <c r="F1" s="60"/>
      <c r="G1" s="60"/>
      <c r="H1" s="60"/>
      <c r="I1" s="60"/>
      <c r="J1" s="60"/>
      <c r="K1" s="60"/>
    </row>
    <row r="2" spans="1:11" ht="39" customHeight="1">
      <c r="A2" s="59" t="s">
        <v>15</v>
      </c>
      <c r="B2" s="59"/>
      <c r="C2" s="59"/>
      <c r="D2" s="59"/>
      <c r="E2" s="59"/>
      <c r="F2" s="59"/>
      <c r="G2" s="59"/>
      <c r="H2" s="59"/>
      <c r="I2" s="59"/>
      <c r="J2" s="59"/>
      <c r="K2" s="59"/>
    </row>
    <row r="3" spans="1:11" ht="24.75" customHeight="1">
      <c r="B3" s="29" t="s">
        <v>23</v>
      </c>
      <c r="C3" s="61" t="s">
        <v>101</v>
      </c>
      <c r="D3" s="61"/>
      <c r="E3" s="61"/>
      <c r="F3" s="61"/>
      <c r="G3" s="61"/>
      <c r="H3" s="61"/>
      <c r="I3" s="61"/>
      <c r="J3" s="61"/>
      <c r="K3" s="61"/>
    </row>
    <row r="4" spans="1:11" ht="10.15" customHeight="1">
      <c r="A4" s="1"/>
    </row>
    <row r="5" spans="1:11" ht="18.75">
      <c r="A5" s="52" t="s">
        <v>17</v>
      </c>
      <c r="B5" s="52"/>
      <c r="E5" s="52" t="s">
        <v>18</v>
      </c>
      <c r="F5" s="52"/>
      <c r="G5" s="52"/>
      <c r="H5" s="52"/>
    </row>
    <row r="6" spans="1:11" ht="25.5">
      <c r="A6" s="13" t="s">
        <v>1</v>
      </c>
      <c r="B6" s="13" t="s">
        <v>2</v>
      </c>
      <c r="C6" s="13" t="s">
        <v>3</v>
      </c>
      <c r="D6" s="13" t="s">
        <v>4</v>
      </c>
      <c r="E6" s="13" t="s">
        <v>5</v>
      </c>
      <c r="F6" s="13" t="s">
        <v>6</v>
      </c>
      <c r="G6" s="13" t="s">
        <v>7</v>
      </c>
      <c r="H6" s="13" t="s">
        <v>8</v>
      </c>
      <c r="I6" s="13" t="s">
        <v>21</v>
      </c>
      <c r="J6" s="13" t="s">
        <v>21</v>
      </c>
      <c r="K6" s="30" t="s">
        <v>22</v>
      </c>
    </row>
    <row r="7" spans="1:11" ht="17.25" customHeight="1">
      <c r="A7" s="53">
        <v>1</v>
      </c>
      <c r="B7" s="54" t="s">
        <v>102</v>
      </c>
      <c r="C7" s="55">
        <v>2000</v>
      </c>
      <c r="D7" s="14" t="s">
        <v>103</v>
      </c>
      <c r="E7" s="50" t="s">
        <v>157</v>
      </c>
      <c r="F7" s="15">
        <v>1</v>
      </c>
      <c r="G7" s="15">
        <v>9</v>
      </c>
      <c r="H7" s="15">
        <v>11</v>
      </c>
      <c r="I7" s="15">
        <v>0</v>
      </c>
      <c r="J7" s="15">
        <v>0</v>
      </c>
      <c r="K7" s="25">
        <f>H7+I7+J7</f>
        <v>11</v>
      </c>
    </row>
    <row r="8" spans="1:11" ht="17.25" customHeight="1">
      <c r="A8" s="53"/>
      <c r="B8" s="54"/>
      <c r="C8" s="56"/>
      <c r="D8" s="14" t="s">
        <v>80</v>
      </c>
      <c r="E8" s="15">
        <v>4689</v>
      </c>
      <c r="F8" s="15" t="s">
        <v>78</v>
      </c>
      <c r="G8" s="15">
        <v>8</v>
      </c>
      <c r="H8" s="15">
        <v>10</v>
      </c>
      <c r="I8" s="15">
        <v>5</v>
      </c>
      <c r="J8" s="15">
        <v>10</v>
      </c>
      <c r="K8" s="25">
        <f t="shared" ref="K8:K24" si="0">H8+I8+J8</f>
        <v>25</v>
      </c>
    </row>
    <row r="9" spans="1:11" ht="17.25" customHeight="1">
      <c r="A9" s="53">
        <v>2</v>
      </c>
      <c r="B9" s="54" t="s">
        <v>104</v>
      </c>
      <c r="C9" s="55">
        <v>2001</v>
      </c>
      <c r="D9" s="13" t="s">
        <v>53</v>
      </c>
      <c r="E9" s="15" t="s">
        <v>175</v>
      </c>
      <c r="F9" s="15"/>
      <c r="G9" s="15"/>
      <c r="H9" s="15"/>
      <c r="I9" s="15"/>
      <c r="J9" s="15"/>
      <c r="K9" s="25">
        <f t="shared" si="0"/>
        <v>0</v>
      </c>
    </row>
    <row r="10" spans="1:11" ht="17.25" customHeight="1">
      <c r="A10" s="53"/>
      <c r="B10" s="54"/>
      <c r="C10" s="56"/>
      <c r="D10" s="14" t="s">
        <v>80</v>
      </c>
      <c r="E10" s="15">
        <v>4111</v>
      </c>
      <c r="F10" s="15">
        <v>1</v>
      </c>
      <c r="G10" s="15">
        <v>9</v>
      </c>
      <c r="H10" s="15">
        <v>9</v>
      </c>
      <c r="I10" s="15">
        <v>0</v>
      </c>
      <c r="J10" s="15">
        <v>10</v>
      </c>
      <c r="K10" s="25">
        <f t="shared" si="0"/>
        <v>19</v>
      </c>
    </row>
    <row r="11" spans="1:11" ht="17.25" customHeight="1">
      <c r="A11" s="53">
        <v>3</v>
      </c>
      <c r="B11" s="54" t="s">
        <v>105</v>
      </c>
      <c r="C11" s="55">
        <v>2001</v>
      </c>
      <c r="D11" s="14" t="s">
        <v>26</v>
      </c>
      <c r="E11" s="15">
        <v>5.21</v>
      </c>
      <c r="F11" s="15">
        <v>2</v>
      </c>
      <c r="G11" s="15">
        <v>9</v>
      </c>
      <c r="H11" s="15">
        <v>11</v>
      </c>
      <c r="I11" s="15">
        <v>0</v>
      </c>
      <c r="J11" s="15">
        <v>0</v>
      </c>
      <c r="K11" s="25">
        <f t="shared" si="0"/>
        <v>11</v>
      </c>
    </row>
    <row r="12" spans="1:11" ht="17.25" customHeight="1">
      <c r="A12" s="53"/>
      <c r="B12" s="54"/>
      <c r="C12" s="56"/>
      <c r="D12" s="14"/>
      <c r="E12" s="15"/>
      <c r="F12" s="15"/>
      <c r="G12" s="15"/>
      <c r="H12" s="15"/>
      <c r="I12" s="15"/>
      <c r="J12" s="15"/>
      <c r="K12" s="25">
        <f t="shared" si="0"/>
        <v>0</v>
      </c>
    </row>
    <row r="13" spans="1:11" ht="17.25" customHeight="1">
      <c r="A13" s="53">
        <v>4</v>
      </c>
      <c r="B13" s="54" t="s">
        <v>106</v>
      </c>
      <c r="C13" s="55">
        <v>2000</v>
      </c>
      <c r="D13" s="14" t="s">
        <v>26</v>
      </c>
      <c r="E13" s="15">
        <v>6.21</v>
      </c>
      <c r="F13" s="15">
        <v>3</v>
      </c>
      <c r="G13" s="15">
        <v>15</v>
      </c>
      <c r="H13" s="15">
        <v>0</v>
      </c>
      <c r="I13" s="15">
        <v>0</v>
      </c>
      <c r="J13" s="15">
        <v>0</v>
      </c>
      <c r="K13" s="25">
        <f t="shared" si="0"/>
        <v>0</v>
      </c>
    </row>
    <row r="14" spans="1:11" ht="17.25" customHeight="1">
      <c r="A14" s="53"/>
      <c r="B14" s="54"/>
      <c r="C14" s="56"/>
      <c r="D14" s="14"/>
      <c r="E14" s="15"/>
      <c r="F14" s="15"/>
      <c r="G14" s="15"/>
      <c r="H14" s="15"/>
      <c r="I14" s="15"/>
      <c r="J14" s="15"/>
      <c r="K14" s="25">
        <f t="shared" si="0"/>
        <v>0</v>
      </c>
    </row>
    <row r="15" spans="1:11" ht="22.5">
      <c r="A15" s="53">
        <v>5</v>
      </c>
      <c r="B15" s="54" t="s">
        <v>107</v>
      </c>
      <c r="C15" s="55">
        <v>1998</v>
      </c>
      <c r="D15" s="14" t="s">
        <v>103</v>
      </c>
      <c r="E15" s="15" t="s">
        <v>156</v>
      </c>
      <c r="F15" s="15" t="s">
        <v>78</v>
      </c>
      <c r="G15" s="15">
        <v>7</v>
      </c>
      <c r="H15" s="15">
        <v>13</v>
      </c>
      <c r="I15" s="15">
        <v>0</v>
      </c>
      <c r="J15" s="15">
        <v>5</v>
      </c>
      <c r="K15" s="25">
        <f t="shared" si="0"/>
        <v>18</v>
      </c>
    </row>
    <row r="16" spans="1:11" ht="17.25" customHeight="1">
      <c r="A16" s="53"/>
      <c r="B16" s="54"/>
      <c r="C16" s="56"/>
      <c r="D16" s="14" t="s">
        <v>56</v>
      </c>
      <c r="E16" s="15" t="s">
        <v>188</v>
      </c>
      <c r="F16" s="15" t="s">
        <v>78</v>
      </c>
      <c r="G16" s="15">
        <v>6</v>
      </c>
      <c r="H16" s="15">
        <v>13</v>
      </c>
      <c r="I16" s="15">
        <v>0</v>
      </c>
      <c r="J16" s="15">
        <v>5</v>
      </c>
      <c r="K16" s="25">
        <f t="shared" si="0"/>
        <v>18</v>
      </c>
    </row>
    <row r="17" spans="1:11" ht="17.25" customHeight="1">
      <c r="A17" s="53">
        <v>6</v>
      </c>
      <c r="B17" s="54" t="s">
        <v>108</v>
      </c>
      <c r="C17" s="55">
        <v>2001</v>
      </c>
      <c r="D17" s="14">
        <v>1500</v>
      </c>
      <c r="E17" s="51">
        <v>3.2872685185185179E-3</v>
      </c>
      <c r="F17" s="15">
        <v>1</v>
      </c>
      <c r="G17" s="15">
        <v>3</v>
      </c>
      <c r="H17" s="15">
        <v>17</v>
      </c>
      <c r="I17" s="15">
        <v>0</v>
      </c>
      <c r="J17" s="15">
        <v>0</v>
      </c>
      <c r="K17" s="25">
        <f t="shared" si="0"/>
        <v>17</v>
      </c>
    </row>
    <row r="18" spans="1:11" ht="17.25" customHeight="1">
      <c r="A18" s="53"/>
      <c r="B18" s="54"/>
      <c r="C18" s="56"/>
      <c r="D18" s="14">
        <v>800</v>
      </c>
      <c r="E18" s="15" t="s">
        <v>197</v>
      </c>
      <c r="F18" s="15">
        <v>1</v>
      </c>
      <c r="G18" s="15">
        <v>9</v>
      </c>
      <c r="H18" s="15">
        <v>10</v>
      </c>
      <c r="I18" s="15">
        <v>0</v>
      </c>
      <c r="J18" s="15">
        <v>0</v>
      </c>
      <c r="K18" s="25">
        <f t="shared" si="0"/>
        <v>10</v>
      </c>
    </row>
    <row r="19" spans="1:11" ht="17.25" customHeight="1">
      <c r="A19" s="53">
        <v>7</v>
      </c>
      <c r="B19" s="54" t="s">
        <v>109</v>
      </c>
      <c r="C19" s="55">
        <v>2000</v>
      </c>
      <c r="D19" s="14">
        <v>100</v>
      </c>
      <c r="E19" s="49">
        <v>0.49652777777777773</v>
      </c>
      <c r="F19" s="15">
        <v>2</v>
      </c>
      <c r="G19" s="15">
        <v>10</v>
      </c>
      <c r="H19" s="15">
        <v>8</v>
      </c>
      <c r="I19" s="15">
        <v>0</v>
      </c>
      <c r="J19" s="15">
        <v>0</v>
      </c>
      <c r="K19" s="25">
        <f t="shared" si="0"/>
        <v>8</v>
      </c>
    </row>
    <row r="20" spans="1:11" ht="17.25" customHeight="1">
      <c r="A20" s="53"/>
      <c r="B20" s="54"/>
      <c r="C20" s="56"/>
      <c r="D20" s="14">
        <v>200</v>
      </c>
      <c r="E20" s="50" t="s">
        <v>198</v>
      </c>
      <c r="F20" s="15">
        <v>2</v>
      </c>
      <c r="G20" s="15">
        <v>20</v>
      </c>
      <c r="H20" s="15">
        <v>1</v>
      </c>
      <c r="I20" s="15">
        <v>0</v>
      </c>
      <c r="J20" s="15">
        <v>0</v>
      </c>
      <c r="K20" s="25">
        <f t="shared" si="0"/>
        <v>1</v>
      </c>
    </row>
    <row r="21" spans="1:11" ht="17.25" hidden="1" customHeight="1">
      <c r="A21" s="53">
        <v>8</v>
      </c>
      <c r="B21" s="54"/>
      <c r="C21" s="55"/>
      <c r="D21" s="14"/>
      <c r="E21" s="15"/>
      <c r="F21" s="15"/>
      <c r="G21" s="15"/>
      <c r="H21" s="15"/>
      <c r="I21" s="15"/>
      <c r="J21" s="15"/>
      <c r="K21" s="25">
        <f t="shared" si="0"/>
        <v>0</v>
      </c>
    </row>
    <row r="22" spans="1:11" ht="17.25" hidden="1" customHeight="1">
      <c r="A22" s="53"/>
      <c r="B22" s="54"/>
      <c r="C22" s="56"/>
      <c r="D22" s="14"/>
      <c r="E22" s="15"/>
      <c r="F22" s="15"/>
      <c r="G22" s="15"/>
      <c r="H22" s="15"/>
      <c r="I22" s="15"/>
      <c r="J22" s="15"/>
      <c r="K22" s="25">
        <f t="shared" si="0"/>
        <v>0</v>
      </c>
    </row>
    <row r="23" spans="1:11" ht="15.75" hidden="1" customHeight="1">
      <c r="A23" s="18"/>
      <c r="B23" s="17"/>
      <c r="C23" s="31"/>
      <c r="D23" s="14"/>
      <c r="E23" s="15"/>
      <c r="F23" s="15"/>
      <c r="G23" s="15"/>
      <c r="H23" s="15"/>
      <c r="I23" s="15"/>
      <c r="J23" s="15"/>
      <c r="K23" s="25">
        <f t="shared" si="0"/>
        <v>0</v>
      </c>
    </row>
    <row r="24" spans="1:11" ht="15.75" hidden="1" customHeight="1">
      <c r="A24" s="16"/>
      <c r="B24" s="17"/>
      <c r="C24" s="31"/>
      <c r="D24" s="15"/>
      <c r="E24" s="15"/>
      <c r="F24" s="15"/>
      <c r="G24" s="15"/>
      <c r="H24" s="15"/>
      <c r="I24" s="15"/>
      <c r="J24" s="15"/>
      <c r="K24" s="25">
        <f t="shared" si="0"/>
        <v>0</v>
      </c>
    </row>
    <row r="25" spans="1:11" ht="16.149999999999999" customHeight="1" thickBot="1">
      <c r="A25" s="6"/>
      <c r="B25" s="7"/>
      <c r="C25" s="6"/>
      <c r="D25" s="6"/>
      <c r="E25" s="6"/>
      <c r="F25" s="6"/>
      <c r="G25" s="6"/>
      <c r="H25" s="6"/>
    </row>
    <row r="26" spans="1:11" ht="16.149999999999999" customHeight="1" thickBot="1">
      <c r="A26" s="6"/>
      <c r="B26" s="8" t="s">
        <v>11</v>
      </c>
      <c r="C26" s="6"/>
      <c r="D26" s="9"/>
      <c r="E26" s="6"/>
      <c r="F26" s="62" t="s">
        <v>110</v>
      </c>
      <c r="G26" s="63"/>
      <c r="H26" s="64"/>
      <c r="I26" s="68">
        <v>89188555627</v>
      </c>
      <c r="J26" s="69"/>
      <c r="K26" s="69"/>
    </row>
    <row r="27" spans="1:11" ht="16.149999999999999" customHeight="1">
      <c r="A27" s="2"/>
      <c r="G27" t="s">
        <v>12</v>
      </c>
    </row>
    <row r="28" spans="1:11" ht="16.149999999999999" customHeight="1">
      <c r="A28" s="2"/>
    </row>
    <row r="29" spans="1:11" ht="16.149999999999999" customHeight="1">
      <c r="A29" s="19"/>
      <c r="B29" s="21" t="s">
        <v>20</v>
      </c>
      <c r="C29" s="20">
        <f>SUMPRODUCT(LARGE(K7:K22,{1,2,3,4,5,6,7}))</f>
        <v>119</v>
      </c>
      <c r="D29" s="19"/>
      <c r="E29" s="19"/>
      <c r="F29" s="19" t="s">
        <v>19</v>
      </c>
      <c r="H29" s="28"/>
    </row>
    <row r="30" spans="1:11" ht="16.149999999999999" customHeight="1">
      <c r="A30" s="3"/>
    </row>
    <row r="31" spans="1:11" ht="16.149999999999999" customHeight="1">
      <c r="A31" s="5" t="s">
        <v>173</v>
      </c>
      <c r="B31" s="5"/>
      <c r="F31" s="57" t="s">
        <v>10</v>
      </c>
      <c r="G31" s="57"/>
      <c r="H31" s="57"/>
    </row>
    <row r="32" spans="1:11" ht="16.149999999999999" customHeight="1">
      <c r="A32" s="4"/>
    </row>
    <row r="33" spans="1:8" ht="15.6" customHeight="1">
      <c r="A33" s="29" t="s">
        <v>174</v>
      </c>
      <c r="B33" s="5"/>
      <c r="F33" s="57" t="s">
        <v>13</v>
      </c>
      <c r="G33" s="57"/>
      <c r="H33" s="57"/>
    </row>
    <row r="34" spans="1:8" ht="20.45" customHeight="1"/>
    <row r="35" spans="1:8" ht="22.15" customHeight="1"/>
  </sheetData>
  <mergeCells count="33">
    <mergeCell ref="I26:K26"/>
    <mergeCell ref="A21:A22"/>
    <mergeCell ref="B21:B22"/>
    <mergeCell ref="C21:C22"/>
    <mergeCell ref="F26:H26"/>
    <mergeCell ref="F31:H31"/>
    <mergeCell ref="F33:H33"/>
    <mergeCell ref="A17:A18"/>
    <mergeCell ref="B17:B18"/>
    <mergeCell ref="C17:C18"/>
    <mergeCell ref="A19:A20"/>
    <mergeCell ref="B19:B20"/>
    <mergeCell ref="C19:C20"/>
    <mergeCell ref="A13:A14"/>
    <mergeCell ref="B13:B14"/>
    <mergeCell ref="C13:C14"/>
    <mergeCell ref="A15:A16"/>
    <mergeCell ref="B15:B16"/>
    <mergeCell ref="C15:C16"/>
    <mergeCell ref="A9:A10"/>
    <mergeCell ref="B9:B10"/>
    <mergeCell ref="C9:C10"/>
    <mergeCell ref="A11:A12"/>
    <mergeCell ref="B11:B12"/>
    <mergeCell ref="C11:C12"/>
    <mergeCell ref="A7:A8"/>
    <mergeCell ref="B7:B8"/>
    <mergeCell ref="C7:C8"/>
    <mergeCell ref="A1:K1"/>
    <mergeCell ref="A2:K2"/>
    <mergeCell ref="C3:K3"/>
    <mergeCell ref="A5:B5"/>
    <mergeCell ref="E5:H5"/>
  </mergeCells>
  <pageMargins left="0.7" right="0.7" top="0.75" bottom="0.75" header="0.3" footer="0.3"/>
  <pageSetup paperSize="9" scale="86" orientation="portrait" horizontalDpi="0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>
  <sheetPr>
    <tabColor rgb="FF92D050"/>
  </sheetPr>
  <dimension ref="A1:K35"/>
  <sheetViews>
    <sheetView zoomScaleNormal="100" workbookViewId="0">
      <selection activeCell="H11" sqref="H11"/>
    </sheetView>
  </sheetViews>
  <sheetFormatPr defaultRowHeight="15"/>
  <cols>
    <col min="1" max="1" width="4.7109375" customWidth="1"/>
    <col min="2" max="2" width="27.85546875" customWidth="1"/>
    <col min="3" max="4" width="9.28515625" customWidth="1"/>
    <col min="5" max="5" width="8.28515625" customWidth="1"/>
    <col min="6" max="6" width="8" customWidth="1"/>
    <col min="7" max="7" width="7.5703125" customWidth="1"/>
    <col min="8" max="8" width="6.140625" style="26" customWidth="1"/>
    <col min="9" max="9" width="5.42578125" style="26" customWidth="1"/>
    <col min="10" max="10" width="6.140625" style="26" customWidth="1"/>
    <col min="11" max="11" width="8.140625" style="24" customWidth="1"/>
  </cols>
  <sheetData>
    <row r="1" spans="1:11" ht="19.5" customHeight="1">
      <c r="A1" s="60" t="s">
        <v>0</v>
      </c>
      <c r="B1" s="60"/>
      <c r="C1" s="60"/>
      <c r="D1" s="60"/>
      <c r="E1" s="60"/>
      <c r="F1" s="60"/>
      <c r="G1" s="60"/>
      <c r="H1" s="60"/>
      <c r="I1" s="60"/>
      <c r="J1" s="60"/>
      <c r="K1" s="60"/>
    </row>
    <row r="2" spans="1:11" ht="39" customHeight="1">
      <c r="A2" s="59" t="s">
        <v>15</v>
      </c>
      <c r="B2" s="59"/>
      <c r="C2" s="59"/>
      <c r="D2" s="59"/>
      <c r="E2" s="59"/>
      <c r="F2" s="59"/>
      <c r="G2" s="59"/>
      <c r="H2" s="59"/>
      <c r="I2" s="59"/>
      <c r="J2" s="59"/>
      <c r="K2" s="59"/>
    </row>
    <row r="3" spans="1:11" ht="24.75" customHeight="1">
      <c r="B3" s="29" t="s">
        <v>23</v>
      </c>
      <c r="C3" s="61" t="s">
        <v>114</v>
      </c>
      <c r="D3" s="61"/>
      <c r="E3" s="61"/>
      <c r="F3" s="61"/>
      <c r="G3" s="61"/>
      <c r="H3" s="61"/>
      <c r="I3" s="61"/>
      <c r="J3" s="61"/>
      <c r="K3" s="61"/>
    </row>
    <row r="4" spans="1:11" ht="10.15" customHeight="1">
      <c r="A4" s="1"/>
    </row>
    <row r="5" spans="1:11" ht="18.75">
      <c r="A5" s="52" t="s">
        <v>17</v>
      </c>
      <c r="B5" s="52"/>
      <c r="E5" s="52" t="s">
        <v>18</v>
      </c>
      <c r="F5" s="52"/>
      <c r="G5" s="52"/>
      <c r="H5" s="52"/>
    </row>
    <row r="6" spans="1:11" ht="25.5">
      <c r="A6" s="13" t="s">
        <v>1</v>
      </c>
      <c r="B6" s="13" t="s">
        <v>2</v>
      </c>
      <c r="C6" s="13" t="s">
        <v>3</v>
      </c>
      <c r="D6" s="13" t="s">
        <v>4</v>
      </c>
      <c r="E6" s="13" t="s">
        <v>5</v>
      </c>
      <c r="F6" s="13" t="s">
        <v>6</v>
      </c>
      <c r="G6" s="13" t="s">
        <v>7</v>
      </c>
      <c r="H6" s="13" t="s">
        <v>8</v>
      </c>
      <c r="I6" s="13" t="s">
        <v>21</v>
      </c>
      <c r="J6" s="13" t="s">
        <v>21</v>
      </c>
      <c r="K6" s="30" t="s">
        <v>22</v>
      </c>
    </row>
    <row r="7" spans="1:11" ht="17.25" customHeight="1">
      <c r="A7" s="53">
        <v>1</v>
      </c>
      <c r="B7" s="54" t="s">
        <v>115</v>
      </c>
      <c r="C7" s="55">
        <v>2000</v>
      </c>
      <c r="D7" s="13" t="s">
        <v>53</v>
      </c>
      <c r="E7" s="15">
        <v>1.6</v>
      </c>
      <c r="F7" s="15">
        <v>2</v>
      </c>
      <c r="G7" s="15">
        <v>10</v>
      </c>
      <c r="H7" s="15">
        <v>10</v>
      </c>
      <c r="I7" s="15">
        <v>0</v>
      </c>
      <c r="J7" s="15">
        <v>0</v>
      </c>
      <c r="K7" s="25">
        <f>H7+I7+J7</f>
        <v>10</v>
      </c>
    </row>
    <row r="8" spans="1:11" ht="17.25" customHeight="1">
      <c r="A8" s="53"/>
      <c r="B8" s="54"/>
      <c r="C8" s="56"/>
      <c r="D8" s="14"/>
      <c r="E8" s="15"/>
      <c r="F8" s="15"/>
      <c r="G8" s="15"/>
      <c r="H8" s="15"/>
      <c r="I8" s="15"/>
      <c r="J8" s="15"/>
      <c r="K8" s="25">
        <f t="shared" ref="K8:K24" si="0">H8+I8+J8</f>
        <v>0</v>
      </c>
    </row>
    <row r="9" spans="1:11" ht="17.25" customHeight="1">
      <c r="A9" s="53">
        <v>2</v>
      </c>
      <c r="B9" s="54" t="s">
        <v>116</v>
      </c>
      <c r="C9" s="55">
        <v>2002</v>
      </c>
      <c r="D9" s="13">
        <v>400</v>
      </c>
      <c r="E9" s="15" t="s">
        <v>183</v>
      </c>
      <c r="F9" s="15">
        <v>1</v>
      </c>
      <c r="G9" s="15">
        <v>17</v>
      </c>
      <c r="H9" s="15">
        <v>1</v>
      </c>
      <c r="I9" s="15">
        <v>0</v>
      </c>
      <c r="J9" s="15">
        <v>0</v>
      </c>
      <c r="K9" s="25">
        <f t="shared" si="0"/>
        <v>1</v>
      </c>
    </row>
    <row r="10" spans="1:11" ht="17.25" customHeight="1">
      <c r="A10" s="53"/>
      <c r="B10" s="54"/>
      <c r="C10" s="56"/>
      <c r="D10" s="14">
        <v>200</v>
      </c>
      <c r="E10" s="15" t="s">
        <v>204</v>
      </c>
      <c r="F10" s="15">
        <v>1</v>
      </c>
      <c r="G10" s="15">
        <v>28</v>
      </c>
      <c r="H10" s="15">
        <v>1</v>
      </c>
      <c r="I10" s="15">
        <v>0</v>
      </c>
      <c r="J10" s="15">
        <v>0</v>
      </c>
      <c r="K10" s="25">
        <f t="shared" si="0"/>
        <v>1</v>
      </c>
    </row>
    <row r="11" spans="1:11" ht="17.25" customHeight="1">
      <c r="A11" s="53">
        <v>3</v>
      </c>
      <c r="B11" s="54" t="s">
        <v>117</v>
      </c>
      <c r="C11" s="55">
        <v>2001</v>
      </c>
      <c r="D11" s="14" t="s">
        <v>118</v>
      </c>
      <c r="E11" s="15">
        <v>44.79</v>
      </c>
      <c r="F11" s="15">
        <v>1</v>
      </c>
      <c r="G11" s="15">
        <v>8</v>
      </c>
      <c r="H11" s="15">
        <v>10</v>
      </c>
      <c r="I11" s="27">
        <v>0</v>
      </c>
      <c r="J11" s="27">
        <v>3</v>
      </c>
      <c r="K11" s="25">
        <f t="shared" si="0"/>
        <v>13</v>
      </c>
    </row>
    <row r="12" spans="1:11" ht="17.25" customHeight="1">
      <c r="A12" s="53"/>
      <c r="B12" s="54"/>
      <c r="C12" s="56"/>
      <c r="D12" s="14"/>
      <c r="E12" s="15"/>
      <c r="F12" s="15"/>
      <c r="G12" s="15"/>
      <c r="H12" s="15"/>
      <c r="I12" s="15"/>
      <c r="J12" s="15"/>
      <c r="K12" s="25">
        <f t="shared" si="0"/>
        <v>0</v>
      </c>
    </row>
    <row r="13" spans="1:11" ht="17.25" hidden="1" customHeight="1">
      <c r="A13" s="53">
        <v>4</v>
      </c>
      <c r="B13" s="54"/>
      <c r="C13" s="55"/>
      <c r="D13" s="14"/>
      <c r="E13" s="15"/>
      <c r="F13" s="15"/>
      <c r="G13" s="15"/>
      <c r="H13" s="15"/>
      <c r="I13" s="15"/>
      <c r="J13" s="15"/>
      <c r="K13" s="25">
        <f t="shared" si="0"/>
        <v>0</v>
      </c>
    </row>
    <row r="14" spans="1:11" ht="17.25" hidden="1" customHeight="1">
      <c r="A14" s="53"/>
      <c r="B14" s="54"/>
      <c r="C14" s="56"/>
      <c r="D14" s="14"/>
      <c r="E14" s="15"/>
      <c r="F14" s="15"/>
      <c r="G14" s="15"/>
      <c r="H14" s="15"/>
      <c r="I14" s="15"/>
      <c r="J14" s="15"/>
      <c r="K14" s="25">
        <f t="shared" si="0"/>
        <v>0</v>
      </c>
    </row>
    <row r="15" spans="1:11" ht="17.25" hidden="1" customHeight="1">
      <c r="A15" s="53">
        <v>5</v>
      </c>
      <c r="B15" s="54"/>
      <c r="C15" s="55"/>
      <c r="D15" s="14"/>
      <c r="E15" s="15"/>
      <c r="F15" s="15"/>
      <c r="G15" s="15"/>
      <c r="H15" s="15"/>
      <c r="I15" s="15"/>
      <c r="J15" s="15"/>
      <c r="K15" s="25">
        <f t="shared" si="0"/>
        <v>0</v>
      </c>
    </row>
    <row r="16" spans="1:11" ht="17.25" hidden="1" customHeight="1">
      <c r="A16" s="53"/>
      <c r="B16" s="54"/>
      <c r="C16" s="56"/>
      <c r="D16" s="14"/>
      <c r="E16" s="15"/>
      <c r="F16" s="15"/>
      <c r="G16" s="15"/>
      <c r="H16" s="15"/>
      <c r="I16" s="15"/>
      <c r="J16" s="15"/>
      <c r="K16" s="25">
        <f t="shared" si="0"/>
        <v>0</v>
      </c>
    </row>
    <row r="17" spans="1:11" ht="17.25" hidden="1" customHeight="1">
      <c r="A17" s="53">
        <v>6</v>
      </c>
      <c r="B17" s="54"/>
      <c r="C17" s="55"/>
      <c r="D17" s="14"/>
      <c r="E17" s="15"/>
      <c r="F17" s="15"/>
      <c r="G17" s="15"/>
      <c r="H17" s="15"/>
      <c r="I17" s="15"/>
      <c r="J17" s="15"/>
      <c r="K17" s="25">
        <f t="shared" si="0"/>
        <v>0</v>
      </c>
    </row>
    <row r="18" spans="1:11" ht="17.25" hidden="1" customHeight="1">
      <c r="A18" s="53"/>
      <c r="B18" s="54"/>
      <c r="C18" s="56"/>
      <c r="D18" s="14"/>
      <c r="E18" s="15"/>
      <c r="F18" s="15"/>
      <c r="G18" s="15"/>
      <c r="H18" s="15"/>
      <c r="I18" s="15"/>
      <c r="J18" s="15"/>
      <c r="K18" s="25">
        <f t="shared" si="0"/>
        <v>0</v>
      </c>
    </row>
    <row r="19" spans="1:11" ht="17.25" hidden="1" customHeight="1">
      <c r="A19" s="53">
        <v>7</v>
      </c>
      <c r="B19" s="54"/>
      <c r="C19" s="55"/>
      <c r="D19" s="14"/>
      <c r="E19" s="15"/>
      <c r="F19" s="15"/>
      <c r="G19" s="15"/>
      <c r="H19" s="15"/>
      <c r="I19" s="15"/>
      <c r="J19" s="15"/>
      <c r="K19" s="25">
        <f t="shared" si="0"/>
        <v>0</v>
      </c>
    </row>
    <row r="20" spans="1:11" ht="17.25" hidden="1" customHeight="1">
      <c r="A20" s="53"/>
      <c r="B20" s="54"/>
      <c r="C20" s="56"/>
      <c r="D20" s="14"/>
      <c r="E20" s="15"/>
      <c r="F20" s="15"/>
      <c r="G20" s="15"/>
      <c r="H20" s="15"/>
      <c r="I20" s="15"/>
      <c r="J20" s="15"/>
      <c r="K20" s="25">
        <f t="shared" si="0"/>
        <v>0</v>
      </c>
    </row>
    <row r="21" spans="1:11" ht="17.25" hidden="1" customHeight="1">
      <c r="A21" s="53">
        <v>8</v>
      </c>
      <c r="B21" s="54"/>
      <c r="C21" s="55"/>
      <c r="D21" s="14"/>
      <c r="E21" s="15"/>
      <c r="F21" s="15"/>
      <c r="G21" s="15"/>
      <c r="H21" s="15"/>
      <c r="I21" s="15"/>
      <c r="J21" s="15"/>
      <c r="K21" s="25">
        <f t="shared" si="0"/>
        <v>0</v>
      </c>
    </row>
    <row r="22" spans="1:11" ht="17.25" hidden="1" customHeight="1">
      <c r="A22" s="53"/>
      <c r="B22" s="54"/>
      <c r="C22" s="56"/>
      <c r="D22" s="14"/>
      <c r="E22" s="15"/>
      <c r="F22" s="15"/>
      <c r="G22" s="15"/>
      <c r="H22" s="15"/>
      <c r="I22" s="15"/>
      <c r="J22" s="15"/>
      <c r="K22" s="25">
        <f t="shared" si="0"/>
        <v>0</v>
      </c>
    </row>
    <row r="23" spans="1:11" ht="15.75" hidden="1" customHeight="1">
      <c r="A23" s="18"/>
      <c r="B23" s="17"/>
      <c r="C23" s="31"/>
      <c r="D23" s="14"/>
      <c r="E23" s="15"/>
      <c r="F23" s="15"/>
      <c r="G23" s="15"/>
      <c r="H23" s="15"/>
      <c r="I23" s="15"/>
      <c r="J23" s="15"/>
      <c r="K23" s="25">
        <f t="shared" si="0"/>
        <v>0</v>
      </c>
    </row>
    <row r="24" spans="1:11" ht="15.75" hidden="1" customHeight="1">
      <c r="A24" s="16"/>
      <c r="B24" s="17"/>
      <c r="C24" s="31"/>
      <c r="D24" s="15"/>
      <c r="E24" s="15"/>
      <c r="F24" s="15"/>
      <c r="G24" s="15"/>
      <c r="H24" s="15"/>
      <c r="I24" s="15"/>
      <c r="J24" s="15"/>
      <c r="K24" s="25">
        <f t="shared" si="0"/>
        <v>0</v>
      </c>
    </row>
    <row r="25" spans="1:11" ht="16.149999999999999" customHeight="1" thickBot="1">
      <c r="A25" s="6"/>
      <c r="B25" s="7"/>
      <c r="C25" s="6"/>
      <c r="D25" s="6"/>
      <c r="E25" s="6"/>
      <c r="F25" s="6"/>
      <c r="G25" s="6"/>
      <c r="H25" s="6"/>
    </row>
    <row r="26" spans="1:11" ht="16.149999999999999" customHeight="1" thickBot="1">
      <c r="A26" s="6"/>
      <c r="B26" s="8" t="s">
        <v>11</v>
      </c>
      <c r="C26" s="6"/>
      <c r="D26" s="9"/>
      <c r="E26" s="6"/>
      <c r="F26" s="62" t="s">
        <v>119</v>
      </c>
      <c r="G26" s="63"/>
      <c r="H26" s="64"/>
      <c r="I26" s="68">
        <v>89054406914</v>
      </c>
      <c r="J26" s="69"/>
      <c r="K26" s="69"/>
    </row>
    <row r="27" spans="1:11" ht="16.149999999999999" customHeight="1">
      <c r="A27" s="2"/>
      <c r="G27" t="s">
        <v>12</v>
      </c>
    </row>
    <row r="28" spans="1:11" ht="16.149999999999999" customHeight="1">
      <c r="A28" s="2"/>
    </row>
    <row r="29" spans="1:11" ht="16.149999999999999" customHeight="1">
      <c r="A29" s="19"/>
      <c r="B29" s="21" t="s">
        <v>20</v>
      </c>
      <c r="C29" s="20">
        <f>SUMPRODUCT(LARGE(K7:K24,{1,2,3,4,5,6,7}))</f>
        <v>25</v>
      </c>
      <c r="D29" s="19"/>
      <c r="E29" s="19"/>
      <c r="F29" s="19" t="s">
        <v>19</v>
      </c>
      <c r="H29" s="28"/>
    </row>
    <row r="30" spans="1:11" ht="16.149999999999999" customHeight="1">
      <c r="A30" s="3"/>
    </row>
    <row r="31" spans="1:11" ht="16.149999999999999" customHeight="1">
      <c r="A31" s="5" t="s">
        <v>173</v>
      </c>
      <c r="B31" s="5"/>
      <c r="F31" s="57" t="s">
        <v>10</v>
      </c>
      <c r="G31" s="57"/>
      <c r="H31" s="57"/>
    </row>
    <row r="32" spans="1:11" ht="16.149999999999999" customHeight="1">
      <c r="A32" s="4"/>
    </row>
    <row r="33" spans="1:8" ht="15.6" customHeight="1">
      <c r="A33" s="29" t="s">
        <v>174</v>
      </c>
      <c r="B33" s="5"/>
      <c r="F33" s="57" t="s">
        <v>13</v>
      </c>
      <c r="G33" s="57"/>
      <c r="H33" s="57"/>
    </row>
    <row r="34" spans="1:8" ht="20.45" customHeight="1"/>
    <row r="35" spans="1:8" ht="22.15" customHeight="1"/>
  </sheetData>
  <mergeCells count="33">
    <mergeCell ref="F33:H33"/>
    <mergeCell ref="A21:A22"/>
    <mergeCell ref="B21:B22"/>
    <mergeCell ref="C21:C22"/>
    <mergeCell ref="F26:H26"/>
    <mergeCell ref="I26:K26"/>
    <mergeCell ref="F31:H31"/>
    <mergeCell ref="A17:A18"/>
    <mergeCell ref="B17:B18"/>
    <mergeCell ref="C17:C18"/>
    <mergeCell ref="A19:A20"/>
    <mergeCell ref="B19:B20"/>
    <mergeCell ref="C19:C20"/>
    <mergeCell ref="A13:A14"/>
    <mergeCell ref="B13:B14"/>
    <mergeCell ref="C13:C14"/>
    <mergeCell ref="A15:A16"/>
    <mergeCell ref="B15:B16"/>
    <mergeCell ref="C15:C16"/>
    <mergeCell ref="A9:A10"/>
    <mergeCell ref="B9:B10"/>
    <mergeCell ref="C9:C10"/>
    <mergeCell ref="A11:A12"/>
    <mergeCell ref="B11:B12"/>
    <mergeCell ref="C11:C12"/>
    <mergeCell ref="A7:A8"/>
    <mergeCell ref="B7:B8"/>
    <mergeCell ref="C7:C8"/>
    <mergeCell ref="A1:K1"/>
    <mergeCell ref="A2:K2"/>
    <mergeCell ref="C3:K3"/>
    <mergeCell ref="A5:B5"/>
    <mergeCell ref="E5:H5"/>
  </mergeCells>
  <pageMargins left="0.7" right="0.7" top="0.75" bottom="0.75" header="0.3" footer="0.3"/>
  <pageSetup paperSize="9" scale="86" orientation="portrait" horizontalDpi="0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>
  <sheetPr>
    <tabColor rgb="FF92D050"/>
  </sheetPr>
  <dimension ref="A1:K35"/>
  <sheetViews>
    <sheetView zoomScaleNormal="100" workbookViewId="0">
      <pane xSplit="10" ySplit="9" topLeftCell="K10" activePane="bottomRight" state="frozen"/>
      <selection pane="topRight" activeCell="K1" sqref="K1"/>
      <selection pane="bottomLeft" activeCell="A10" sqref="A10"/>
      <selection pane="bottomRight" activeCell="K13" sqref="K13"/>
    </sheetView>
  </sheetViews>
  <sheetFormatPr defaultRowHeight="15"/>
  <cols>
    <col min="1" max="1" width="4.7109375" customWidth="1"/>
    <col min="2" max="2" width="27.85546875" customWidth="1"/>
    <col min="3" max="4" width="9.28515625" customWidth="1"/>
    <col min="5" max="5" width="8.28515625" customWidth="1"/>
    <col min="6" max="6" width="8" customWidth="1"/>
    <col min="7" max="7" width="7.5703125" customWidth="1"/>
    <col min="8" max="8" width="6.140625" style="26" customWidth="1"/>
    <col min="9" max="9" width="5.42578125" style="26" customWidth="1"/>
    <col min="10" max="10" width="6.140625" style="26" customWidth="1"/>
    <col min="11" max="11" width="8.140625" style="24" customWidth="1"/>
  </cols>
  <sheetData>
    <row r="1" spans="1:11" ht="19.5" customHeight="1">
      <c r="A1" s="60" t="s">
        <v>0</v>
      </c>
      <c r="B1" s="60"/>
      <c r="C1" s="60"/>
      <c r="D1" s="60"/>
      <c r="E1" s="60"/>
      <c r="F1" s="60"/>
      <c r="G1" s="60"/>
      <c r="H1" s="60"/>
      <c r="I1" s="60"/>
      <c r="J1" s="60"/>
      <c r="K1" s="60"/>
    </row>
    <row r="2" spans="1:11" ht="39" customHeight="1">
      <c r="A2" s="59" t="s">
        <v>15</v>
      </c>
      <c r="B2" s="59"/>
      <c r="C2" s="59"/>
      <c r="D2" s="59"/>
      <c r="E2" s="59"/>
      <c r="F2" s="59"/>
      <c r="G2" s="59"/>
      <c r="H2" s="59"/>
      <c r="I2" s="59"/>
      <c r="J2" s="59"/>
      <c r="K2" s="59"/>
    </row>
    <row r="3" spans="1:11" ht="24.75" customHeight="1">
      <c r="B3" s="29" t="s">
        <v>23</v>
      </c>
      <c r="C3" s="61" t="s">
        <v>121</v>
      </c>
      <c r="D3" s="61"/>
      <c r="E3" s="61"/>
      <c r="F3" s="61"/>
      <c r="G3" s="61"/>
      <c r="H3" s="61"/>
      <c r="I3" s="61"/>
      <c r="J3" s="61"/>
      <c r="K3" s="61"/>
    </row>
    <row r="4" spans="1:11" ht="10.15" customHeight="1">
      <c r="A4" s="1"/>
    </row>
    <row r="5" spans="1:11" ht="18.75">
      <c r="A5" s="52" t="s">
        <v>17</v>
      </c>
      <c r="B5" s="52"/>
      <c r="E5" s="52" t="s">
        <v>18</v>
      </c>
      <c r="F5" s="52"/>
      <c r="G5" s="52"/>
      <c r="H5" s="52"/>
    </row>
    <row r="6" spans="1:11" ht="25.5">
      <c r="A6" s="13" t="s">
        <v>1</v>
      </c>
      <c r="B6" s="13" t="s">
        <v>2</v>
      </c>
      <c r="C6" s="13" t="s">
        <v>3</v>
      </c>
      <c r="D6" s="13" t="s">
        <v>4</v>
      </c>
      <c r="E6" s="13" t="s">
        <v>5</v>
      </c>
      <c r="F6" s="13" t="s">
        <v>6</v>
      </c>
      <c r="G6" s="13" t="s">
        <v>7</v>
      </c>
      <c r="H6" s="13" t="s">
        <v>8</v>
      </c>
      <c r="I6" s="13" t="s">
        <v>21</v>
      </c>
      <c r="J6" s="13" t="s">
        <v>21</v>
      </c>
      <c r="K6" s="30" t="s">
        <v>22</v>
      </c>
    </row>
    <row r="7" spans="1:11" ht="17.25" customHeight="1">
      <c r="A7" s="53">
        <v>1</v>
      </c>
      <c r="B7" s="54" t="s">
        <v>123</v>
      </c>
      <c r="C7" s="55">
        <v>2001</v>
      </c>
      <c r="D7" s="13" t="s">
        <v>56</v>
      </c>
      <c r="E7" s="15" t="s">
        <v>190</v>
      </c>
      <c r="F7" s="15">
        <v>1</v>
      </c>
      <c r="G7" s="15">
        <v>12</v>
      </c>
      <c r="H7" s="15">
        <v>9</v>
      </c>
      <c r="I7" s="15">
        <v>0</v>
      </c>
      <c r="J7" s="15">
        <v>0</v>
      </c>
      <c r="K7" s="25">
        <f>H7+I7+J7</f>
        <v>9</v>
      </c>
    </row>
    <row r="8" spans="1:11" ht="17.25" customHeight="1">
      <c r="A8" s="53"/>
      <c r="B8" s="54"/>
      <c r="C8" s="56"/>
      <c r="D8" s="14"/>
      <c r="E8" s="15"/>
      <c r="F8" s="15"/>
      <c r="G8" s="15"/>
      <c r="H8" s="15"/>
      <c r="I8" s="15"/>
      <c r="J8" s="15"/>
      <c r="K8" s="25">
        <f t="shared" ref="K8:K24" si="0">H8+I8+J8</f>
        <v>0</v>
      </c>
    </row>
    <row r="9" spans="1:11" ht="17.25" customHeight="1">
      <c r="A9" s="53">
        <v>2</v>
      </c>
      <c r="B9" s="54" t="s">
        <v>124</v>
      </c>
      <c r="C9" s="55">
        <v>2000</v>
      </c>
      <c r="D9" s="13" t="s">
        <v>56</v>
      </c>
      <c r="E9" s="15" t="s">
        <v>175</v>
      </c>
      <c r="F9" s="15"/>
      <c r="G9" s="15"/>
      <c r="H9" s="15"/>
      <c r="I9" s="15"/>
      <c r="J9" s="15"/>
      <c r="K9" s="25">
        <f t="shared" si="0"/>
        <v>0</v>
      </c>
    </row>
    <row r="10" spans="1:11" ht="17.25" customHeight="1">
      <c r="A10" s="53"/>
      <c r="B10" s="54"/>
      <c r="C10" s="56"/>
      <c r="D10" s="14"/>
      <c r="E10" s="15"/>
      <c r="F10" s="15"/>
      <c r="G10" s="15"/>
      <c r="H10" s="15"/>
      <c r="I10" s="15"/>
      <c r="J10" s="15"/>
      <c r="K10" s="25">
        <f t="shared" si="0"/>
        <v>0</v>
      </c>
    </row>
    <row r="11" spans="1:11" ht="17.25" customHeight="1">
      <c r="A11" s="53">
        <v>3</v>
      </c>
      <c r="B11" s="54" t="s">
        <v>125</v>
      </c>
      <c r="C11" s="55">
        <v>2000</v>
      </c>
      <c r="D11" s="14">
        <v>100</v>
      </c>
      <c r="E11" s="15" t="s">
        <v>161</v>
      </c>
      <c r="F11" s="15">
        <v>1</v>
      </c>
      <c r="G11" s="15">
        <v>28</v>
      </c>
      <c r="H11" s="15">
        <v>1</v>
      </c>
      <c r="I11" s="15">
        <v>0</v>
      </c>
      <c r="J11" s="15">
        <v>0</v>
      </c>
      <c r="K11" s="25">
        <f t="shared" si="0"/>
        <v>1</v>
      </c>
    </row>
    <row r="12" spans="1:11" ht="17.25" customHeight="1">
      <c r="A12" s="53"/>
      <c r="B12" s="54"/>
      <c r="C12" s="56"/>
      <c r="D12" s="14">
        <v>200</v>
      </c>
      <c r="E12" s="15" t="s">
        <v>205</v>
      </c>
      <c r="F12" s="15">
        <v>1</v>
      </c>
      <c r="G12" s="15">
        <v>30</v>
      </c>
      <c r="H12" s="15">
        <v>1</v>
      </c>
      <c r="I12" s="15">
        <v>0</v>
      </c>
      <c r="J12" s="15">
        <v>0</v>
      </c>
      <c r="K12" s="25">
        <f t="shared" si="0"/>
        <v>1</v>
      </c>
    </row>
    <row r="13" spans="1:11" ht="17.25" customHeight="1">
      <c r="A13" s="53">
        <v>4</v>
      </c>
      <c r="B13" s="54" t="s">
        <v>126</v>
      </c>
      <c r="C13" s="55">
        <v>1999</v>
      </c>
      <c r="D13" s="14">
        <v>200</v>
      </c>
      <c r="E13" s="15" t="s">
        <v>207</v>
      </c>
      <c r="F13" s="15">
        <v>1</v>
      </c>
      <c r="G13" s="15">
        <v>41</v>
      </c>
      <c r="H13" s="15">
        <v>1</v>
      </c>
      <c r="I13" s="15">
        <v>0</v>
      </c>
      <c r="J13" s="15">
        <v>0</v>
      </c>
      <c r="K13" s="25">
        <f t="shared" si="0"/>
        <v>1</v>
      </c>
    </row>
    <row r="14" spans="1:11" ht="17.25" customHeight="1">
      <c r="A14" s="53"/>
      <c r="B14" s="54"/>
      <c r="C14" s="56"/>
      <c r="D14" s="14"/>
      <c r="E14" s="15"/>
      <c r="F14" s="15"/>
      <c r="G14" s="15"/>
      <c r="H14" s="15"/>
      <c r="I14" s="15"/>
      <c r="J14" s="15"/>
      <c r="K14" s="25">
        <f t="shared" si="0"/>
        <v>0</v>
      </c>
    </row>
    <row r="15" spans="1:11" ht="17.25" customHeight="1">
      <c r="A15" s="53">
        <v>5</v>
      </c>
      <c r="B15" s="54" t="s">
        <v>127</v>
      </c>
      <c r="C15" s="55">
        <v>2001</v>
      </c>
      <c r="D15" s="14" t="s">
        <v>56</v>
      </c>
      <c r="E15" s="15" t="s">
        <v>192</v>
      </c>
      <c r="F15" s="15">
        <v>2</v>
      </c>
      <c r="G15" s="15">
        <v>12</v>
      </c>
      <c r="H15" s="15">
        <v>7</v>
      </c>
      <c r="I15" s="15">
        <v>0</v>
      </c>
      <c r="J15" s="15">
        <v>0</v>
      </c>
      <c r="K15" s="25">
        <f t="shared" si="0"/>
        <v>7</v>
      </c>
    </row>
    <row r="16" spans="1:11" ht="17.25" customHeight="1">
      <c r="A16" s="53"/>
      <c r="B16" s="54"/>
      <c r="C16" s="56"/>
      <c r="D16" s="14"/>
      <c r="E16" s="15"/>
      <c r="F16" s="15"/>
      <c r="G16" s="15"/>
      <c r="H16" s="15"/>
      <c r="I16" s="15"/>
      <c r="J16" s="15"/>
      <c r="K16" s="25">
        <f t="shared" si="0"/>
        <v>0</v>
      </c>
    </row>
    <row r="17" spans="1:11" ht="17.25" customHeight="1">
      <c r="A17" s="53">
        <v>6</v>
      </c>
      <c r="B17" s="54" t="s">
        <v>128</v>
      </c>
      <c r="C17" s="55">
        <v>2001</v>
      </c>
      <c r="D17" s="13" t="s">
        <v>53</v>
      </c>
      <c r="E17" s="15">
        <v>1.8</v>
      </c>
      <c r="F17" s="15">
        <v>2</v>
      </c>
      <c r="G17" s="15">
        <v>8</v>
      </c>
      <c r="H17" s="15">
        <v>10</v>
      </c>
      <c r="I17" s="15">
        <v>0</v>
      </c>
      <c r="J17" s="15">
        <v>0</v>
      </c>
      <c r="K17" s="25">
        <f t="shared" si="0"/>
        <v>10</v>
      </c>
    </row>
    <row r="18" spans="1:11" ht="17.25" customHeight="1">
      <c r="A18" s="53"/>
      <c r="B18" s="54"/>
      <c r="C18" s="56"/>
      <c r="D18" s="14"/>
      <c r="E18" s="15"/>
      <c r="F18" s="15"/>
      <c r="G18" s="15"/>
      <c r="H18" s="15"/>
      <c r="I18" s="15"/>
      <c r="J18" s="15"/>
      <c r="K18" s="25">
        <f t="shared" si="0"/>
        <v>0</v>
      </c>
    </row>
    <row r="19" spans="1:11" ht="17.25" customHeight="1">
      <c r="A19" s="53">
        <v>7</v>
      </c>
      <c r="B19" s="54" t="s">
        <v>129</v>
      </c>
      <c r="C19" s="55">
        <v>2001</v>
      </c>
      <c r="D19" s="14">
        <v>200</v>
      </c>
      <c r="E19" s="49">
        <v>0.99791666666666667</v>
      </c>
      <c r="F19" s="15">
        <v>2</v>
      </c>
      <c r="G19" s="15">
        <v>19</v>
      </c>
      <c r="H19" s="15">
        <v>2</v>
      </c>
      <c r="I19" s="15">
        <v>0</v>
      </c>
      <c r="J19" s="15">
        <v>0</v>
      </c>
      <c r="K19" s="25">
        <f t="shared" si="0"/>
        <v>2</v>
      </c>
    </row>
    <row r="20" spans="1:11" ht="17.25" customHeight="1">
      <c r="A20" s="53"/>
      <c r="B20" s="54"/>
      <c r="C20" s="56"/>
      <c r="D20" s="14"/>
      <c r="E20" s="15"/>
      <c r="F20" s="15"/>
      <c r="G20" s="15"/>
      <c r="H20" s="15"/>
      <c r="I20" s="15"/>
      <c r="J20" s="15"/>
      <c r="K20" s="25">
        <f t="shared" si="0"/>
        <v>0</v>
      </c>
    </row>
    <row r="21" spans="1:11" ht="17.25" customHeight="1">
      <c r="A21" s="53">
        <v>8</v>
      </c>
      <c r="B21" s="54" t="s">
        <v>130</v>
      </c>
      <c r="C21" s="55">
        <v>1999</v>
      </c>
      <c r="D21" s="14" t="s">
        <v>26</v>
      </c>
      <c r="E21" s="15">
        <v>5.79</v>
      </c>
      <c r="F21" s="15">
        <v>3</v>
      </c>
      <c r="G21" s="15">
        <v>21</v>
      </c>
      <c r="H21" s="15">
        <v>0</v>
      </c>
      <c r="I21" s="15">
        <v>0</v>
      </c>
      <c r="J21" s="15">
        <v>0</v>
      </c>
      <c r="K21" s="25">
        <f t="shared" si="0"/>
        <v>0</v>
      </c>
    </row>
    <row r="22" spans="1:11" ht="17.25" customHeight="1">
      <c r="A22" s="53"/>
      <c r="B22" s="54"/>
      <c r="C22" s="56"/>
      <c r="D22" s="14"/>
      <c r="E22" s="15"/>
      <c r="F22" s="15"/>
      <c r="G22" s="15"/>
      <c r="H22" s="15"/>
      <c r="I22" s="15"/>
      <c r="J22" s="15"/>
      <c r="K22" s="25">
        <f t="shared" si="0"/>
        <v>0</v>
      </c>
    </row>
    <row r="23" spans="1:11" ht="15.75" customHeight="1">
      <c r="A23" s="18"/>
      <c r="B23" s="17" t="s">
        <v>131</v>
      </c>
      <c r="C23" s="31"/>
      <c r="D23" s="14"/>
      <c r="E23" s="15" t="s">
        <v>184</v>
      </c>
      <c r="F23" s="15">
        <v>2</v>
      </c>
      <c r="G23" s="15">
        <v>5</v>
      </c>
      <c r="H23" s="15">
        <v>13</v>
      </c>
      <c r="I23" s="15">
        <v>0</v>
      </c>
      <c r="J23" s="15">
        <v>0</v>
      </c>
      <c r="K23" s="25">
        <f t="shared" si="0"/>
        <v>13</v>
      </c>
    </row>
    <row r="24" spans="1:11" ht="15.75" customHeight="1">
      <c r="A24" s="16"/>
      <c r="B24" s="17" t="s">
        <v>132</v>
      </c>
      <c r="C24" s="31"/>
      <c r="D24" s="15"/>
      <c r="E24" s="15" t="s">
        <v>185</v>
      </c>
      <c r="F24" s="15">
        <v>1</v>
      </c>
      <c r="G24" s="15">
        <v>5</v>
      </c>
      <c r="H24" s="15">
        <v>13</v>
      </c>
      <c r="I24" s="15">
        <v>0</v>
      </c>
      <c r="J24" s="15">
        <v>0</v>
      </c>
      <c r="K24" s="25">
        <f t="shared" si="0"/>
        <v>13</v>
      </c>
    </row>
    <row r="25" spans="1:11" ht="16.149999999999999" customHeight="1" thickBot="1">
      <c r="A25" s="6"/>
      <c r="B25" s="7"/>
      <c r="C25" s="6"/>
      <c r="D25" s="6"/>
      <c r="E25" s="6"/>
      <c r="F25" s="6"/>
      <c r="G25" s="6"/>
      <c r="H25" s="6"/>
    </row>
    <row r="26" spans="1:11" ht="16.149999999999999" customHeight="1" thickBot="1">
      <c r="A26" s="6"/>
      <c r="B26" s="8" t="s">
        <v>11</v>
      </c>
      <c r="C26" s="6"/>
      <c r="D26" s="9"/>
      <c r="E26" s="6"/>
      <c r="F26" s="62" t="s">
        <v>122</v>
      </c>
      <c r="G26" s="63"/>
      <c r="H26" s="64"/>
      <c r="I26" s="68">
        <v>89184473011</v>
      </c>
      <c r="J26" s="69"/>
      <c r="K26" s="69"/>
    </row>
    <row r="27" spans="1:11" ht="16.149999999999999" customHeight="1">
      <c r="A27" s="2"/>
      <c r="G27" t="s">
        <v>12</v>
      </c>
    </row>
    <row r="28" spans="1:11" ht="16.149999999999999" customHeight="1">
      <c r="A28" s="2"/>
    </row>
    <row r="29" spans="1:11" ht="16.149999999999999" customHeight="1">
      <c r="A29" s="19"/>
      <c r="B29" s="21" t="s">
        <v>20</v>
      </c>
      <c r="C29" s="20">
        <f>SUMPRODUCT(LARGE(K7:K24,{1,2,3,4,5,6,7}))</f>
        <v>55</v>
      </c>
      <c r="D29" s="19"/>
      <c r="E29" s="19"/>
      <c r="F29" s="19" t="s">
        <v>19</v>
      </c>
      <c r="H29" s="28"/>
    </row>
    <row r="30" spans="1:11" ht="16.149999999999999" customHeight="1">
      <c r="A30" s="3"/>
    </row>
    <row r="31" spans="1:11" ht="16.149999999999999" customHeight="1">
      <c r="A31" s="5" t="s">
        <v>173</v>
      </c>
      <c r="B31" s="5"/>
      <c r="F31" s="57" t="s">
        <v>10</v>
      </c>
      <c r="G31" s="57"/>
      <c r="H31" s="57"/>
    </row>
    <row r="32" spans="1:11" ht="16.149999999999999" customHeight="1">
      <c r="A32" s="4"/>
    </row>
    <row r="33" spans="1:8" ht="15.6" customHeight="1">
      <c r="A33" s="29" t="s">
        <v>174</v>
      </c>
      <c r="B33" s="5"/>
      <c r="F33" s="57" t="s">
        <v>13</v>
      </c>
      <c r="G33" s="57"/>
      <c r="H33" s="57"/>
    </row>
    <row r="34" spans="1:8" ht="20.45" customHeight="1"/>
    <row r="35" spans="1:8" ht="22.15" customHeight="1"/>
  </sheetData>
  <mergeCells count="33">
    <mergeCell ref="F33:H33"/>
    <mergeCell ref="A21:A22"/>
    <mergeCell ref="B21:B22"/>
    <mergeCell ref="C21:C22"/>
    <mergeCell ref="F26:H26"/>
    <mergeCell ref="I26:K26"/>
    <mergeCell ref="F31:H31"/>
    <mergeCell ref="A17:A18"/>
    <mergeCell ref="B17:B18"/>
    <mergeCell ref="C17:C18"/>
    <mergeCell ref="A19:A20"/>
    <mergeCell ref="B19:B20"/>
    <mergeCell ref="C19:C20"/>
    <mergeCell ref="A13:A14"/>
    <mergeCell ref="B13:B14"/>
    <mergeCell ref="C13:C14"/>
    <mergeCell ref="A15:A16"/>
    <mergeCell ref="B15:B16"/>
    <mergeCell ref="C15:C16"/>
    <mergeCell ref="A9:A10"/>
    <mergeCell ref="B9:B10"/>
    <mergeCell ref="C9:C10"/>
    <mergeCell ref="A11:A12"/>
    <mergeCell ref="B11:B12"/>
    <mergeCell ref="C11:C12"/>
    <mergeCell ref="A7:A8"/>
    <mergeCell ref="B7:B8"/>
    <mergeCell ref="C7:C8"/>
    <mergeCell ref="A1:K1"/>
    <mergeCell ref="A2:K2"/>
    <mergeCell ref="C3:K3"/>
    <mergeCell ref="A5:B5"/>
    <mergeCell ref="E5:H5"/>
  </mergeCells>
  <pageMargins left="0.7" right="0.7" top="0.75" bottom="0.75" header="0.3" footer="0.3"/>
  <pageSetup paperSize="9" scale="86" orientation="portrait" horizontalDpi="0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>
  <sheetPr>
    <tabColor rgb="FF92D050"/>
  </sheetPr>
  <dimension ref="A1:K34"/>
  <sheetViews>
    <sheetView zoomScaleNormal="100" workbookViewId="0">
      <pane xSplit="10" ySplit="9" topLeftCell="K10" activePane="bottomRight" state="frozen"/>
      <selection pane="topRight" activeCell="K1" sqref="K1"/>
      <selection pane="bottomLeft" activeCell="A10" sqref="A10"/>
      <selection pane="bottomRight" activeCell="K14" sqref="K14"/>
    </sheetView>
  </sheetViews>
  <sheetFormatPr defaultRowHeight="15"/>
  <cols>
    <col min="1" max="1" width="4.7109375" customWidth="1"/>
    <col min="2" max="2" width="27.85546875" customWidth="1"/>
    <col min="3" max="4" width="9.28515625" customWidth="1"/>
    <col min="5" max="5" width="8.28515625" customWidth="1"/>
    <col min="6" max="6" width="8" customWidth="1"/>
    <col min="7" max="7" width="7.5703125" customWidth="1"/>
    <col min="8" max="8" width="6.140625" style="26" customWidth="1"/>
    <col min="9" max="9" width="5.42578125" style="26" customWidth="1"/>
    <col min="10" max="10" width="6.140625" style="26" customWidth="1"/>
    <col min="11" max="11" width="8.140625" style="24" customWidth="1"/>
  </cols>
  <sheetData>
    <row r="1" spans="1:11" ht="19.5" customHeight="1">
      <c r="A1" s="60" t="s">
        <v>0</v>
      </c>
      <c r="B1" s="60"/>
      <c r="C1" s="60"/>
      <c r="D1" s="60"/>
      <c r="E1" s="60"/>
      <c r="F1" s="60"/>
      <c r="G1" s="60"/>
      <c r="H1" s="60"/>
      <c r="I1" s="60"/>
      <c r="J1" s="60"/>
      <c r="K1" s="60"/>
    </row>
    <row r="2" spans="1:11" ht="39" customHeight="1">
      <c r="A2" s="59" t="s">
        <v>15</v>
      </c>
      <c r="B2" s="59"/>
      <c r="C2" s="59"/>
      <c r="D2" s="59"/>
      <c r="E2" s="59"/>
      <c r="F2" s="59"/>
      <c r="G2" s="59"/>
      <c r="H2" s="59"/>
      <c r="I2" s="59"/>
      <c r="J2" s="59"/>
      <c r="K2" s="59"/>
    </row>
    <row r="3" spans="1:11" ht="24.75" customHeight="1">
      <c r="B3" s="29" t="s">
        <v>23</v>
      </c>
      <c r="C3" s="61" t="s">
        <v>133</v>
      </c>
      <c r="D3" s="61"/>
      <c r="E3" s="61"/>
      <c r="F3" s="61"/>
      <c r="G3" s="61"/>
      <c r="H3" s="61"/>
      <c r="I3" s="61"/>
      <c r="J3" s="61"/>
      <c r="K3" s="61"/>
    </row>
    <row r="4" spans="1:11" ht="10.15" customHeight="1">
      <c r="A4" s="1"/>
    </row>
    <row r="5" spans="1:11" ht="18.75">
      <c r="A5" s="52" t="s">
        <v>17</v>
      </c>
      <c r="B5" s="52"/>
      <c r="E5" s="52" t="s">
        <v>18</v>
      </c>
      <c r="F5" s="52"/>
      <c r="G5" s="52"/>
      <c r="H5" s="52"/>
    </row>
    <row r="6" spans="1:11" ht="25.5">
      <c r="A6" s="13" t="s">
        <v>1</v>
      </c>
      <c r="B6" s="13" t="s">
        <v>2</v>
      </c>
      <c r="C6" s="13" t="s">
        <v>3</v>
      </c>
      <c r="D6" s="13" t="s">
        <v>4</v>
      </c>
      <c r="E6" s="13" t="s">
        <v>5</v>
      </c>
      <c r="F6" s="13" t="s">
        <v>6</v>
      </c>
      <c r="G6" s="13" t="s">
        <v>7</v>
      </c>
      <c r="H6" s="13" t="s">
        <v>8</v>
      </c>
      <c r="I6" s="13" t="s">
        <v>21</v>
      </c>
      <c r="J6" s="13" t="s">
        <v>21</v>
      </c>
      <c r="K6" s="30" t="s">
        <v>22</v>
      </c>
    </row>
    <row r="7" spans="1:11" ht="17.25" customHeight="1">
      <c r="A7" s="53">
        <v>1</v>
      </c>
      <c r="B7" s="54" t="s">
        <v>135</v>
      </c>
      <c r="C7" s="55">
        <v>1999</v>
      </c>
      <c r="D7" s="13" t="s">
        <v>98</v>
      </c>
      <c r="E7" s="15" t="s">
        <v>145</v>
      </c>
      <c r="F7" s="15">
        <v>1</v>
      </c>
      <c r="G7" s="15">
        <v>4</v>
      </c>
      <c r="H7" s="15">
        <v>14</v>
      </c>
      <c r="I7" s="15">
        <v>0</v>
      </c>
      <c r="J7" s="15">
        <v>3</v>
      </c>
      <c r="K7" s="25">
        <f>H7+I7+J7</f>
        <v>17</v>
      </c>
    </row>
    <row r="8" spans="1:11" ht="17.25" customHeight="1">
      <c r="A8" s="53"/>
      <c r="B8" s="54"/>
      <c r="C8" s="56"/>
      <c r="D8" s="14"/>
      <c r="E8" s="15"/>
      <c r="F8" s="15"/>
      <c r="G8" s="15"/>
      <c r="H8" s="15"/>
      <c r="I8" s="15"/>
      <c r="J8" s="15"/>
      <c r="K8" s="25">
        <f t="shared" ref="K8:K23" si="0">H8+I8+J8</f>
        <v>0</v>
      </c>
    </row>
    <row r="9" spans="1:11" ht="17.25" customHeight="1">
      <c r="A9" s="53">
        <v>2</v>
      </c>
      <c r="B9" s="54" t="s">
        <v>136</v>
      </c>
      <c r="C9" s="55">
        <v>2002</v>
      </c>
      <c r="D9" s="13" t="s">
        <v>98</v>
      </c>
      <c r="E9" s="15" t="s">
        <v>143</v>
      </c>
      <c r="F9" s="15" t="s">
        <v>144</v>
      </c>
      <c r="G9" s="15">
        <v>9</v>
      </c>
      <c r="H9" s="15">
        <v>0</v>
      </c>
      <c r="I9" s="15">
        <v>0</v>
      </c>
      <c r="J9" s="15">
        <v>0</v>
      </c>
      <c r="K9" s="25">
        <f t="shared" si="0"/>
        <v>0</v>
      </c>
    </row>
    <row r="10" spans="1:11" ht="17.25" customHeight="1">
      <c r="A10" s="53"/>
      <c r="B10" s="54"/>
      <c r="C10" s="56"/>
      <c r="D10" s="14" t="s">
        <v>93</v>
      </c>
      <c r="E10" s="15">
        <v>7.26</v>
      </c>
      <c r="F10" s="15" t="s">
        <v>191</v>
      </c>
      <c r="G10" s="15">
        <v>10</v>
      </c>
      <c r="H10" s="15">
        <v>0</v>
      </c>
      <c r="I10" s="15">
        <v>0</v>
      </c>
      <c r="J10" s="15">
        <v>0</v>
      </c>
      <c r="K10" s="25">
        <f t="shared" si="0"/>
        <v>0</v>
      </c>
    </row>
    <row r="11" spans="1:11" ht="17.25" customHeight="1">
      <c r="A11" s="53">
        <v>3</v>
      </c>
      <c r="B11" s="54" t="s">
        <v>137</v>
      </c>
      <c r="C11" s="55">
        <v>2002</v>
      </c>
      <c r="D11" s="14">
        <v>100</v>
      </c>
      <c r="E11" s="15" t="s">
        <v>162</v>
      </c>
      <c r="F11" s="15">
        <v>1</v>
      </c>
      <c r="G11" s="15">
        <v>34</v>
      </c>
      <c r="H11" s="15">
        <v>1</v>
      </c>
      <c r="I11" s="15">
        <v>0</v>
      </c>
      <c r="J11" s="15">
        <v>0</v>
      </c>
      <c r="K11" s="25">
        <f t="shared" si="0"/>
        <v>1</v>
      </c>
    </row>
    <row r="12" spans="1:11" ht="17.25" customHeight="1">
      <c r="A12" s="53"/>
      <c r="B12" s="54"/>
      <c r="C12" s="56"/>
      <c r="D12" s="14">
        <v>200</v>
      </c>
      <c r="E12" s="15" t="s">
        <v>208</v>
      </c>
      <c r="F12" s="15">
        <v>2</v>
      </c>
      <c r="G12" s="15">
        <v>47</v>
      </c>
      <c r="H12" s="15">
        <v>1</v>
      </c>
      <c r="I12" s="15">
        <v>0</v>
      </c>
      <c r="J12" s="15">
        <v>0</v>
      </c>
      <c r="K12" s="25">
        <f t="shared" si="0"/>
        <v>1</v>
      </c>
    </row>
    <row r="13" spans="1:11" ht="17.25" customHeight="1">
      <c r="A13" s="53">
        <v>4</v>
      </c>
      <c r="B13" s="54" t="s">
        <v>138</v>
      </c>
      <c r="C13" s="55">
        <v>2001</v>
      </c>
      <c r="D13" s="13" t="s">
        <v>53</v>
      </c>
      <c r="E13" s="15">
        <v>1.55</v>
      </c>
      <c r="F13" s="15">
        <v>2</v>
      </c>
      <c r="G13" s="15">
        <v>13</v>
      </c>
      <c r="H13" s="15">
        <v>7</v>
      </c>
      <c r="I13" s="15">
        <v>0</v>
      </c>
      <c r="J13" s="15">
        <v>0</v>
      </c>
      <c r="K13" s="25">
        <f t="shared" si="0"/>
        <v>7</v>
      </c>
    </row>
    <row r="14" spans="1:11" ht="17.25" customHeight="1">
      <c r="A14" s="53"/>
      <c r="B14" s="54"/>
      <c r="C14" s="56"/>
      <c r="D14" s="14"/>
      <c r="E14" s="15"/>
      <c r="F14" s="15"/>
      <c r="G14" s="15"/>
      <c r="H14" s="15"/>
      <c r="I14" s="15"/>
      <c r="J14" s="15"/>
      <c r="K14" s="25">
        <f t="shared" si="0"/>
        <v>0</v>
      </c>
    </row>
    <row r="15" spans="1:11" ht="17.25" customHeight="1">
      <c r="A15" s="53">
        <v>5</v>
      </c>
      <c r="B15" s="54" t="s">
        <v>139</v>
      </c>
      <c r="C15" s="55">
        <v>2000</v>
      </c>
      <c r="D15" s="14">
        <v>200</v>
      </c>
      <c r="E15" s="15" t="s">
        <v>210</v>
      </c>
      <c r="F15" s="15">
        <v>2</v>
      </c>
      <c r="G15" s="15">
        <v>53</v>
      </c>
      <c r="H15" s="15">
        <v>1</v>
      </c>
      <c r="I15" s="15">
        <v>0</v>
      </c>
      <c r="J15" s="15">
        <v>0</v>
      </c>
      <c r="K15" s="25">
        <f t="shared" si="0"/>
        <v>1</v>
      </c>
    </row>
    <row r="16" spans="1:11" ht="17.25" customHeight="1">
      <c r="A16" s="53"/>
      <c r="B16" s="54"/>
      <c r="C16" s="56"/>
      <c r="D16" s="14">
        <v>400</v>
      </c>
      <c r="E16" s="15" t="s">
        <v>186</v>
      </c>
      <c r="F16" s="15">
        <v>1</v>
      </c>
      <c r="G16" s="15">
        <v>15</v>
      </c>
      <c r="H16" s="15">
        <v>3</v>
      </c>
      <c r="I16" s="15">
        <v>0</v>
      </c>
      <c r="J16" s="15">
        <v>0</v>
      </c>
      <c r="K16" s="25">
        <f t="shared" si="0"/>
        <v>3</v>
      </c>
    </row>
    <row r="17" spans="1:11" ht="17.25" customHeight="1">
      <c r="A17" s="53">
        <v>6</v>
      </c>
      <c r="B17" s="54" t="s">
        <v>140</v>
      </c>
      <c r="C17" s="55">
        <v>2001</v>
      </c>
      <c r="D17" s="13">
        <v>100</v>
      </c>
      <c r="E17" s="50" t="s">
        <v>159</v>
      </c>
      <c r="F17" s="15">
        <v>1</v>
      </c>
      <c r="G17" s="15">
        <v>18</v>
      </c>
      <c r="H17" s="15">
        <v>1</v>
      </c>
      <c r="I17" s="15">
        <v>0</v>
      </c>
      <c r="J17" s="15">
        <v>0</v>
      </c>
      <c r="K17" s="25">
        <f t="shared" si="0"/>
        <v>1</v>
      </c>
    </row>
    <row r="18" spans="1:11" ht="17.25" customHeight="1">
      <c r="A18" s="53"/>
      <c r="B18" s="54"/>
      <c r="C18" s="56"/>
      <c r="D18" s="14">
        <v>200</v>
      </c>
      <c r="E18" s="15" t="s">
        <v>202</v>
      </c>
      <c r="F18" s="15">
        <v>1</v>
      </c>
      <c r="G18" s="15">
        <v>18</v>
      </c>
      <c r="H18" s="15">
        <v>2</v>
      </c>
      <c r="I18" s="15">
        <v>0</v>
      </c>
      <c r="J18" s="15">
        <v>0</v>
      </c>
      <c r="K18" s="25">
        <f t="shared" si="0"/>
        <v>2</v>
      </c>
    </row>
    <row r="19" spans="1:11" ht="17.25" customHeight="1">
      <c r="A19" s="53">
        <v>7</v>
      </c>
      <c r="B19" s="54" t="s">
        <v>141</v>
      </c>
      <c r="C19" s="55">
        <v>1999</v>
      </c>
      <c r="D19" s="14">
        <v>200</v>
      </c>
      <c r="E19" s="15" t="s">
        <v>199</v>
      </c>
      <c r="F19" s="15">
        <v>2</v>
      </c>
      <c r="G19" s="15">
        <v>23</v>
      </c>
      <c r="H19" s="15">
        <v>1</v>
      </c>
      <c r="I19" s="15">
        <v>0</v>
      </c>
      <c r="J19" s="15">
        <v>0</v>
      </c>
      <c r="K19" s="25">
        <f t="shared" si="0"/>
        <v>1</v>
      </c>
    </row>
    <row r="20" spans="1:11" ht="17.25" customHeight="1">
      <c r="A20" s="53"/>
      <c r="B20" s="54"/>
      <c r="C20" s="56"/>
      <c r="D20" s="14" t="s">
        <v>63</v>
      </c>
      <c r="E20" s="49">
        <v>0.65069444444444446</v>
      </c>
      <c r="F20" s="15">
        <v>1</v>
      </c>
      <c r="G20" s="15">
        <v>11</v>
      </c>
      <c r="H20" s="15">
        <v>11</v>
      </c>
      <c r="I20" s="15">
        <v>0</v>
      </c>
      <c r="J20" s="15">
        <v>0</v>
      </c>
      <c r="K20" s="25">
        <f t="shared" si="0"/>
        <v>11</v>
      </c>
    </row>
    <row r="21" spans="1:11" ht="17.25" customHeight="1">
      <c r="A21" s="53">
        <v>8</v>
      </c>
      <c r="B21" s="54" t="s">
        <v>142</v>
      </c>
      <c r="C21" s="55">
        <v>200</v>
      </c>
      <c r="D21" s="14">
        <v>800</v>
      </c>
      <c r="E21" s="15" t="s">
        <v>196</v>
      </c>
      <c r="F21" s="15">
        <v>2</v>
      </c>
      <c r="G21" s="15">
        <v>17</v>
      </c>
      <c r="H21" s="15">
        <v>2</v>
      </c>
      <c r="I21" s="15">
        <v>0</v>
      </c>
      <c r="J21" s="15">
        <v>0</v>
      </c>
      <c r="K21" s="25">
        <f t="shared" si="0"/>
        <v>2</v>
      </c>
    </row>
    <row r="22" spans="1:11" ht="17.25" customHeight="1">
      <c r="A22" s="53"/>
      <c r="B22" s="54"/>
      <c r="C22" s="56"/>
      <c r="D22" s="14">
        <v>400</v>
      </c>
      <c r="E22" s="15" t="s">
        <v>154</v>
      </c>
      <c r="F22" s="15">
        <v>3</v>
      </c>
      <c r="G22" s="15">
        <v>36</v>
      </c>
      <c r="H22" s="15">
        <v>0</v>
      </c>
      <c r="I22" s="15">
        <v>0</v>
      </c>
      <c r="J22" s="15">
        <v>0</v>
      </c>
      <c r="K22" s="25">
        <f t="shared" si="0"/>
        <v>0</v>
      </c>
    </row>
    <row r="23" spans="1:11" ht="15.75" customHeight="1">
      <c r="A23" s="18">
        <v>9</v>
      </c>
      <c r="B23" s="17" t="s">
        <v>132</v>
      </c>
      <c r="C23" s="31"/>
      <c r="D23" s="14"/>
      <c r="E23" s="15" t="s">
        <v>187</v>
      </c>
      <c r="F23" s="15">
        <v>1</v>
      </c>
      <c r="G23" s="15">
        <v>9</v>
      </c>
      <c r="H23" s="15">
        <v>9</v>
      </c>
      <c r="I23" s="15">
        <v>0</v>
      </c>
      <c r="J23" s="15">
        <v>0</v>
      </c>
      <c r="K23" s="25">
        <f t="shared" si="0"/>
        <v>9</v>
      </c>
    </row>
    <row r="24" spans="1:11" ht="16.149999999999999" customHeight="1" thickBot="1">
      <c r="A24" s="6"/>
      <c r="B24" s="7"/>
      <c r="C24" s="6"/>
      <c r="D24" s="6"/>
      <c r="E24" s="6"/>
      <c r="F24" s="6"/>
      <c r="G24" s="6"/>
      <c r="H24" s="6"/>
    </row>
    <row r="25" spans="1:11" ht="16.149999999999999" customHeight="1" thickBot="1">
      <c r="A25" s="6"/>
      <c r="B25" s="8" t="s">
        <v>11</v>
      </c>
      <c r="C25" s="6"/>
      <c r="D25" s="9"/>
      <c r="E25" s="6"/>
      <c r="F25" s="62" t="s">
        <v>134</v>
      </c>
      <c r="G25" s="63"/>
      <c r="H25" s="64"/>
      <c r="I25" s="68">
        <v>89385298624</v>
      </c>
      <c r="J25" s="69"/>
      <c r="K25" s="69"/>
    </row>
    <row r="26" spans="1:11" ht="16.149999999999999" customHeight="1">
      <c r="A26" s="2"/>
      <c r="G26" t="s">
        <v>12</v>
      </c>
    </row>
    <row r="27" spans="1:11" ht="16.149999999999999" customHeight="1">
      <c r="A27" s="2"/>
    </row>
    <row r="28" spans="1:11" ht="16.149999999999999" customHeight="1">
      <c r="A28" s="19"/>
      <c r="B28" s="21" t="s">
        <v>20</v>
      </c>
      <c r="C28" s="20">
        <f>SUMPRODUCT(LARGE(K7:K23,{1,2,3,4,5,6,7}))</f>
        <v>51</v>
      </c>
      <c r="D28" s="19"/>
      <c r="E28" s="19"/>
      <c r="F28" s="19" t="s">
        <v>19</v>
      </c>
      <c r="H28" s="28"/>
    </row>
    <row r="29" spans="1:11" ht="16.149999999999999" customHeight="1">
      <c r="A29" s="3"/>
    </row>
    <row r="30" spans="1:11" ht="16.149999999999999" customHeight="1">
      <c r="A30" s="5" t="s">
        <v>173</v>
      </c>
      <c r="B30" s="5"/>
      <c r="F30" s="57" t="s">
        <v>10</v>
      </c>
      <c r="G30" s="57"/>
      <c r="H30" s="57"/>
    </row>
    <row r="31" spans="1:11" ht="16.149999999999999" customHeight="1">
      <c r="A31" s="4"/>
    </row>
    <row r="32" spans="1:11" ht="15.6" customHeight="1">
      <c r="A32" s="29" t="s">
        <v>174</v>
      </c>
      <c r="B32" s="5"/>
      <c r="F32" s="57" t="s">
        <v>13</v>
      </c>
      <c r="G32" s="57"/>
      <c r="H32" s="57"/>
    </row>
    <row r="33" ht="20.45" customHeight="1"/>
    <row r="34" ht="22.15" customHeight="1"/>
  </sheetData>
  <mergeCells count="33">
    <mergeCell ref="F32:H32"/>
    <mergeCell ref="A21:A22"/>
    <mergeCell ref="B21:B22"/>
    <mergeCell ref="C21:C22"/>
    <mergeCell ref="F25:H25"/>
    <mergeCell ref="I25:K25"/>
    <mergeCell ref="F30:H30"/>
    <mergeCell ref="A17:A18"/>
    <mergeCell ref="B17:B18"/>
    <mergeCell ref="C17:C18"/>
    <mergeCell ref="A19:A20"/>
    <mergeCell ref="B19:B20"/>
    <mergeCell ref="C19:C20"/>
    <mergeCell ref="A13:A14"/>
    <mergeCell ref="B13:B14"/>
    <mergeCell ref="C13:C14"/>
    <mergeCell ref="A15:A16"/>
    <mergeCell ref="B15:B16"/>
    <mergeCell ref="C15:C16"/>
    <mergeCell ref="A9:A10"/>
    <mergeCell ref="B9:B10"/>
    <mergeCell ref="C9:C10"/>
    <mergeCell ref="A11:A12"/>
    <mergeCell ref="B11:B12"/>
    <mergeCell ref="C11:C12"/>
    <mergeCell ref="A7:A8"/>
    <mergeCell ref="B7:B8"/>
    <mergeCell ref="C7:C8"/>
    <mergeCell ref="A1:K1"/>
    <mergeCell ref="A2:K2"/>
    <mergeCell ref="C3:K3"/>
    <mergeCell ref="A5:B5"/>
    <mergeCell ref="E5:H5"/>
  </mergeCells>
  <pageMargins left="0.7" right="0.7" top="0.75" bottom="0.75" header="0.3" footer="0.3"/>
  <pageSetup paperSize="9" scale="86" orientation="portrait" horizontalDpi="0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>
  <sheetPr>
    <tabColor rgb="FF00B050"/>
  </sheetPr>
  <dimension ref="A1:N24"/>
  <sheetViews>
    <sheetView tabSelected="1" workbookViewId="0">
      <selection activeCell="A5" sqref="A5:D5"/>
    </sheetView>
  </sheetViews>
  <sheetFormatPr defaultColWidth="21.7109375" defaultRowHeight="18.75"/>
  <cols>
    <col min="1" max="1" width="9.42578125" style="39" customWidth="1"/>
    <col min="2" max="2" width="29.85546875" style="33" customWidth="1"/>
    <col min="3" max="3" width="27.42578125" style="33" customWidth="1"/>
    <col min="4" max="4" width="15.7109375" style="33" customWidth="1"/>
    <col min="5" max="16384" width="21.7109375" style="33"/>
  </cols>
  <sheetData>
    <row r="1" spans="1:14">
      <c r="A1" s="74" t="s">
        <v>43</v>
      </c>
      <c r="B1" s="74"/>
      <c r="C1" s="74"/>
      <c r="D1" s="74"/>
      <c r="E1" s="32"/>
      <c r="F1" s="32"/>
      <c r="G1" s="32"/>
      <c r="H1" s="32"/>
      <c r="I1" s="32"/>
      <c r="J1" s="32"/>
      <c r="K1" s="32"/>
      <c r="L1" s="32"/>
      <c r="M1" s="32"/>
      <c r="N1" s="32"/>
    </row>
    <row r="2" spans="1:14">
      <c r="A2" s="74" t="s">
        <v>44</v>
      </c>
      <c r="B2" s="74"/>
      <c r="C2" s="74"/>
      <c r="D2" s="74"/>
      <c r="E2" s="32"/>
      <c r="F2" s="32"/>
      <c r="G2" s="32"/>
      <c r="H2" s="32"/>
      <c r="I2" s="32"/>
      <c r="J2" s="32"/>
      <c r="K2" s="32"/>
      <c r="L2" s="32"/>
      <c r="M2" s="32"/>
      <c r="N2" s="32"/>
    </row>
    <row r="3" spans="1:14" ht="45.75" customHeight="1">
      <c r="A3" s="75" t="s">
        <v>47</v>
      </c>
      <c r="B3" s="75"/>
      <c r="C3" s="75"/>
      <c r="D3" s="75"/>
      <c r="E3" s="32"/>
      <c r="F3" s="32"/>
      <c r="G3" s="32"/>
      <c r="H3" s="32"/>
      <c r="I3" s="32"/>
      <c r="J3" s="32"/>
      <c r="K3" s="32"/>
      <c r="L3" s="32"/>
      <c r="M3" s="32"/>
      <c r="N3" s="32"/>
    </row>
    <row r="4" spans="1:14" ht="39" customHeight="1">
      <c r="A4" s="34"/>
      <c r="B4" s="44" t="s">
        <v>48</v>
      </c>
      <c r="C4" s="73" t="s">
        <v>49</v>
      </c>
      <c r="D4" s="73"/>
      <c r="E4" s="32"/>
      <c r="F4" s="32"/>
      <c r="G4" s="32"/>
      <c r="H4" s="32"/>
      <c r="I4" s="32"/>
      <c r="J4" s="32"/>
      <c r="K4" s="32"/>
      <c r="L4" s="32"/>
      <c r="M4" s="32"/>
      <c r="N4" s="32"/>
    </row>
    <row r="5" spans="1:14" ht="40.5" customHeight="1">
      <c r="A5" s="72" t="s">
        <v>40</v>
      </c>
      <c r="B5" s="72"/>
      <c r="C5" s="72"/>
      <c r="D5" s="72"/>
      <c r="E5" s="32"/>
      <c r="F5" s="32"/>
      <c r="G5" s="32"/>
      <c r="H5" s="32"/>
      <c r="I5" s="32"/>
      <c r="J5" s="32"/>
      <c r="K5" s="32"/>
      <c r="L5" s="32"/>
      <c r="M5" s="32"/>
      <c r="N5" s="32"/>
    </row>
    <row r="6" spans="1:14">
      <c r="A6" s="43"/>
      <c r="B6" s="43"/>
      <c r="C6" s="43"/>
      <c r="D6" s="43"/>
      <c r="E6" s="35"/>
      <c r="F6" s="35"/>
      <c r="G6" s="35"/>
      <c r="H6" s="35"/>
      <c r="I6" s="35"/>
      <c r="J6" s="35"/>
      <c r="K6" s="35"/>
      <c r="L6" s="35"/>
      <c r="M6" s="35"/>
      <c r="N6" s="35"/>
    </row>
    <row r="7" spans="1:14">
      <c r="A7" s="36" t="s">
        <v>19</v>
      </c>
      <c r="B7" s="36" t="s">
        <v>45</v>
      </c>
      <c r="C7" s="36" t="s">
        <v>46</v>
      </c>
      <c r="D7" s="36" t="s">
        <v>20</v>
      </c>
      <c r="E7" s="35"/>
      <c r="F7" s="35"/>
      <c r="G7" s="35"/>
      <c r="H7" s="35"/>
      <c r="I7" s="35"/>
      <c r="J7" s="35"/>
      <c r="K7" s="35"/>
      <c r="L7" s="35"/>
      <c r="M7" s="35"/>
      <c r="N7" s="35"/>
    </row>
    <row r="8" spans="1:14" ht="22.5">
      <c r="A8" s="37">
        <v>1</v>
      </c>
      <c r="B8" s="47" t="s">
        <v>64</v>
      </c>
      <c r="C8" s="15" t="str">
        <f>'3-С-ПЕТЕРБУРГ КРАСНОГВ.РН'!C3:K3</f>
        <v>САНКТ-ПЕТЕРБУРГ ДЮСШ КРАСНОГВАРДЕЙСКИЙ Р-Н</v>
      </c>
      <c r="D8" s="38">
        <f>'3-С-ПЕТЕРБУРГ КРАСНОГВ.РН'!C23</f>
        <v>122</v>
      </c>
    </row>
    <row r="9" spans="1:14" ht="22.5">
      <c r="A9" s="37">
        <v>2</v>
      </c>
      <c r="B9" s="47" t="s">
        <v>75</v>
      </c>
      <c r="C9" s="15" t="str">
        <f>'9-РОСТОВ. ДЮСШ'!C3:K3</f>
        <v>Г.РОСТОВ-НА-ДОНУ МБУ ДО "ДЮСШ №1"</v>
      </c>
      <c r="D9" s="38">
        <f>'9-РОСТОВ. ДЮСШ'!C29</f>
        <v>119</v>
      </c>
    </row>
    <row r="10" spans="1:14" ht="22.5">
      <c r="A10" s="37">
        <v>3</v>
      </c>
      <c r="B10" s="47" t="s">
        <v>75</v>
      </c>
      <c r="C10" s="15" t="str">
        <f>'6-РОСТОВ.ОБЛ. БАТАЙСК'!C3:K3</f>
        <v>ДЮСШ Г.БАТАЙСК РОСТОВСКАЯ ОБЛАСТЬ</v>
      </c>
      <c r="D10" s="38">
        <f>'6-РОСТОВ.ОБЛ. БАТАЙСК'!C17</f>
        <v>92</v>
      </c>
    </row>
    <row r="11" spans="1:14" ht="22.5">
      <c r="A11" s="37">
        <v>4</v>
      </c>
      <c r="B11" s="47" t="s">
        <v>112</v>
      </c>
      <c r="C11" s="15" t="str">
        <f>'2-САХА'!C3:K3</f>
        <v>САХА (ЯКУТИЯ) Г.ЯКУТСК ДЮСШ-1 ШВСМ</v>
      </c>
      <c r="D11" s="38">
        <f>'2-САХА'!C15</f>
        <v>72</v>
      </c>
    </row>
    <row r="12" spans="1:14" ht="22.5">
      <c r="A12" s="37">
        <v>5</v>
      </c>
      <c r="B12" s="47" t="s">
        <v>111</v>
      </c>
      <c r="C12" s="15" t="str">
        <f>'8-КРАСНОД.ТИХОРЕЦК'!C3:K3</f>
        <v xml:space="preserve">Г.ТИХОРЕЦК КРАСНОДАРСКИЙ КРАЙ ДЮСШ "АЛЬТАИР" </v>
      </c>
      <c r="D12" s="38">
        <f>'8-КРАСНОД.ТИХОРЕЦК'!C29</f>
        <v>69</v>
      </c>
    </row>
    <row r="13" spans="1:14" ht="22.5">
      <c r="A13" s="37">
        <v>6</v>
      </c>
      <c r="B13" s="47" t="s">
        <v>111</v>
      </c>
      <c r="C13" s="15" t="str">
        <f>'11-КРАСНОД.ЛАБИНСК'!C3:K3</f>
        <v>КРАСНОДАРСКИЙ КРАЙ Г.ЛАБИНСК СШ "ЛИДЕР"</v>
      </c>
      <c r="D13" s="38">
        <f>'11-КРАСНОД.ЛАБИНСК'!C29</f>
        <v>55</v>
      </c>
    </row>
    <row r="14" spans="1:14" ht="22.5">
      <c r="A14" s="37">
        <v>7</v>
      </c>
      <c r="B14" s="47" t="s">
        <v>111</v>
      </c>
      <c r="C14" s="15" t="str">
        <f>'12-КРАСНОДАР ДЮСШ'!C3:K3</f>
        <v>КРАСНОДАР МБОУ ДО ДЮСШ №2</v>
      </c>
      <c r="D14" s="38">
        <f>'12-КРАСНОДАР ДЮСШ'!C28</f>
        <v>51</v>
      </c>
    </row>
    <row r="15" spans="1:14">
      <c r="A15" s="37">
        <v>8</v>
      </c>
      <c r="B15" s="47" t="s">
        <v>111</v>
      </c>
      <c r="C15" s="15" t="str">
        <f>'1-АПШЕРОНСК СШ'!C3:K3</f>
        <v>Апшеронский район СШ "ОЛИМП"</v>
      </c>
      <c r="D15" s="38">
        <f>'1-АПШЕРОНСК СШ'!C27</f>
        <v>36</v>
      </c>
      <c r="E15" s="35"/>
      <c r="F15" s="35"/>
      <c r="G15" s="35"/>
      <c r="H15" s="35"/>
      <c r="I15" s="35"/>
      <c r="J15" s="35"/>
      <c r="K15" s="35"/>
      <c r="L15" s="35"/>
      <c r="M15" s="35"/>
      <c r="N15" s="35"/>
    </row>
    <row r="16" spans="1:14" ht="22.5">
      <c r="A16" s="37">
        <v>9</v>
      </c>
      <c r="B16" s="47" t="s">
        <v>111</v>
      </c>
      <c r="C16" s="15" t="str">
        <f>'5-КРАСНОДАР.ДИНСКОЙ'!C3:K3</f>
        <v>МО ДИНСКОЙ РАЙОН МБУДО "ДЮСШ №3"</v>
      </c>
      <c r="D16" s="38">
        <f>'5-КРАСНОДАР.ДИНСКОЙ'!C23</f>
        <v>29</v>
      </c>
    </row>
    <row r="17" spans="1:4" ht="22.5">
      <c r="A17" s="37">
        <v>10</v>
      </c>
      <c r="B17" s="47" t="s">
        <v>120</v>
      </c>
      <c r="C17" s="15" t="str">
        <f>'10-МИНВОДЫ'!C3:K3</f>
        <v>МКУ ДО ДЮСШ Г.МИНЕРАЛЬНЫЕ ВОДЫ</v>
      </c>
      <c r="D17" s="38">
        <f>'10-МИНВОДЫ'!C29</f>
        <v>25</v>
      </c>
    </row>
    <row r="18" spans="1:4" ht="22.5">
      <c r="A18" s="37">
        <v>11</v>
      </c>
      <c r="B18" s="47" t="s">
        <v>75</v>
      </c>
      <c r="C18" s="15" t="str">
        <f>'7-РОСТОВ.ОБЛ.ШАХТЫ'!C3:K3</f>
        <v>МБОУ ДО ДЮСШ №1 Г.ШАХТЫ РОСТОВСКАЯ ОБЛАСТЬ</v>
      </c>
      <c r="D18" s="38">
        <f>'7-РОСТОВ.ОБЛ.ШАХТЫ'!C19</f>
        <v>19</v>
      </c>
    </row>
    <row r="19" spans="1:4" ht="22.5">
      <c r="A19" s="37">
        <v>12</v>
      </c>
      <c r="B19" s="47" t="s">
        <v>111</v>
      </c>
      <c r="C19" s="15" t="str">
        <f>'4-КРАСНОД.ВИКТОРИЯ'!C3:K3</f>
        <v>СШ "ВИКТОРИЯ" КРАСНОДАРСКИЙ КРАЙ</v>
      </c>
      <c r="D19" s="38">
        <f>'4-КРАСНОД.ВИКТОРИЯ'!C23</f>
        <v>12</v>
      </c>
    </row>
    <row r="21" spans="1:4">
      <c r="A21" s="70" t="s">
        <v>169</v>
      </c>
      <c r="B21" s="70"/>
      <c r="C21" s="42" t="s">
        <v>39</v>
      </c>
      <c r="D21" s="41" t="s">
        <v>41</v>
      </c>
    </row>
    <row r="22" spans="1:4">
      <c r="B22" s="40"/>
      <c r="C22" s="42"/>
      <c r="D22" s="41"/>
    </row>
    <row r="23" spans="1:4">
      <c r="B23" s="40"/>
      <c r="C23" s="42"/>
      <c r="D23" s="41"/>
    </row>
    <row r="24" spans="1:4" ht="31.5" customHeight="1">
      <c r="A24" s="71" t="s">
        <v>170</v>
      </c>
      <c r="B24" s="71"/>
      <c r="C24" s="42" t="s">
        <v>39</v>
      </c>
      <c r="D24" s="41" t="s">
        <v>42</v>
      </c>
    </row>
  </sheetData>
  <sortState ref="A8:N19">
    <sortCondition descending="1" ref="D8:D19"/>
  </sortState>
  <mergeCells count="7">
    <mergeCell ref="A21:B21"/>
    <mergeCell ref="A24:B24"/>
    <mergeCell ref="A5:D5"/>
    <mergeCell ref="C4:D4"/>
    <mergeCell ref="A1:D1"/>
    <mergeCell ref="A2:D2"/>
    <mergeCell ref="A3:D3"/>
  </mergeCells>
  <pageMargins left="0.55000000000000004" right="0.1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92D050"/>
  </sheetPr>
  <dimension ref="A1:K33"/>
  <sheetViews>
    <sheetView zoomScaleNormal="100" workbookViewId="0">
      <pane xSplit="10" ySplit="8" topLeftCell="K15" activePane="bottomRight" state="frozen"/>
      <selection pane="topRight" activeCell="K1" sqref="K1"/>
      <selection pane="bottomLeft" activeCell="A9" sqref="A9"/>
      <selection pane="bottomRight" activeCell="K16" sqref="K16"/>
    </sheetView>
  </sheetViews>
  <sheetFormatPr defaultRowHeight="15"/>
  <cols>
    <col min="1" max="1" width="4.7109375" customWidth="1"/>
    <col min="2" max="2" width="27.85546875" customWidth="1"/>
    <col min="3" max="4" width="9.28515625" customWidth="1"/>
    <col min="5" max="5" width="8.28515625" customWidth="1"/>
    <col min="6" max="6" width="8" customWidth="1"/>
    <col min="7" max="7" width="7.5703125" customWidth="1"/>
    <col min="8" max="8" width="6.140625" style="26" customWidth="1"/>
    <col min="9" max="9" width="5.42578125" style="26" customWidth="1"/>
    <col min="10" max="10" width="6.140625" style="26" customWidth="1"/>
    <col min="11" max="11" width="8.140625" style="24" customWidth="1"/>
  </cols>
  <sheetData>
    <row r="1" spans="1:11" ht="19.5" customHeight="1">
      <c r="A1" s="60" t="s">
        <v>0</v>
      </c>
      <c r="B1" s="60"/>
      <c r="C1" s="60"/>
      <c r="D1" s="60"/>
      <c r="E1" s="60"/>
      <c r="F1" s="60"/>
      <c r="G1" s="60"/>
      <c r="H1" s="60"/>
      <c r="I1" s="60"/>
      <c r="J1" s="60"/>
      <c r="K1" s="60"/>
    </row>
    <row r="2" spans="1:11" ht="39" customHeight="1">
      <c r="A2" s="59" t="s">
        <v>15</v>
      </c>
      <c r="B2" s="59"/>
      <c r="C2" s="59"/>
      <c r="D2" s="59"/>
      <c r="E2" s="59"/>
      <c r="F2" s="59"/>
      <c r="G2" s="59"/>
      <c r="H2" s="59"/>
      <c r="I2" s="59"/>
      <c r="J2" s="59"/>
      <c r="K2" s="59"/>
    </row>
    <row r="3" spans="1:11" ht="24.75" customHeight="1">
      <c r="B3" s="29" t="s">
        <v>23</v>
      </c>
      <c r="C3" s="61" t="s">
        <v>24</v>
      </c>
      <c r="D3" s="61"/>
      <c r="E3" s="61"/>
      <c r="F3" s="61"/>
      <c r="G3" s="61"/>
      <c r="H3" s="61"/>
      <c r="I3" s="61"/>
      <c r="J3" s="61"/>
      <c r="K3" s="61"/>
    </row>
    <row r="4" spans="1:11" ht="10.15" customHeight="1">
      <c r="A4" s="1"/>
    </row>
    <row r="5" spans="1:11" ht="18.75">
      <c r="A5" s="52" t="s">
        <v>17</v>
      </c>
      <c r="B5" s="52"/>
      <c r="E5" s="52" t="s">
        <v>18</v>
      </c>
      <c r="F5" s="52"/>
      <c r="G5" s="52"/>
      <c r="H5" s="52"/>
    </row>
    <row r="6" spans="1:11" ht="25.5">
      <c r="A6" s="13" t="s">
        <v>1</v>
      </c>
      <c r="B6" s="13" t="s">
        <v>2</v>
      </c>
      <c r="C6" s="13" t="s">
        <v>3</v>
      </c>
      <c r="D6" s="13" t="s">
        <v>4</v>
      </c>
      <c r="E6" s="13" t="s">
        <v>5</v>
      </c>
      <c r="F6" s="13" t="s">
        <v>6</v>
      </c>
      <c r="G6" s="13" t="s">
        <v>7</v>
      </c>
      <c r="H6" s="13" t="s">
        <v>8</v>
      </c>
      <c r="I6" s="13" t="s">
        <v>21</v>
      </c>
      <c r="J6" s="13" t="s">
        <v>21</v>
      </c>
      <c r="K6" s="23" t="s">
        <v>22</v>
      </c>
    </row>
    <row r="7" spans="1:11" ht="17.25" customHeight="1">
      <c r="A7" s="53">
        <v>1</v>
      </c>
      <c r="B7" s="54" t="s">
        <v>25</v>
      </c>
      <c r="C7" s="55">
        <v>2001</v>
      </c>
      <c r="D7" s="14" t="s">
        <v>26</v>
      </c>
      <c r="E7" s="15">
        <v>5.56</v>
      </c>
      <c r="F7" s="15" t="s">
        <v>144</v>
      </c>
      <c r="G7" s="15">
        <v>23</v>
      </c>
      <c r="H7" s="15">
        <v>0</v>
      </c>
      <c r="I7" s="27">
        <v>0</v>
      </c>
      <c r="J7" s="27">
        <v>0</v>
      </c>
      <c r="K7" s="25">
        <f>H7+I7+J7</f>
        <v>0</v>
      </c>
    </row>
    <row r="8" spans="1:11" ht="17.25" customHeight="1">
      <c r="A8" s="53"/>
      <c r="B8" s="54"/>
      <c r="C8" s="56"/>
      <c r="D8" s="14"/>
      <c r="E8" s="15"/>
      <c r="F8" s="15"/>
      <c r="G8" s="15"/>
      <c r="H8" s="15"/>
      <c r="I8" s="27"/>
      <c r="J8" s="27"/>
      <c r="K8" s="25">
        <f t="shared" ref="K8:K22" si="0">H8+I8+J8</f>
        <v>0</v>
      </c>
    </row>
    <row r="9" spans="1:11" ht="17.25" customHeight="1">
      <c r="A9" s="53">
        <v>2</v>
      </c>
      <c r="B9" s="54" t="s">
        <v>27</v>
      </c>
      <c r="C9" s="55">
        <v>2001</v>
      </c>
      <c r="D9" s="14" t="s">
        <v>28</v>
      </c>
      <c r="E9" s="15" t="s">
        <v>153</v>
      </c>
      <c r="F9" s="15">
        <v>33</v>
      </c>
      <c r="G9" s="15">
        <v>2</v>
      </c>
      <c r="H9" s="15">
        <v>1</v>
      </c>
      <c r="I9" s="27">
        <v>0</v>
      </c>
      <c r="J9" s="27">
        <v>0</v>
      </c>
      <c r="K9" s="25">
        <f t="shared" si="0"/>
        <v>1</v>
      </c>
    </row>
    <row r="10" spans="1:11" ht="17.25" customHeight="1">
      <c r="A10" s="53"/>
      <c r="B10" s="54"/>
      <c r="C10" s="56"/>
      <c r="D10" s="14"/>
      <c r="E10" s="15"/>
      <c r="F10" s="15"/>
      <c r="G10" s="15"/>
      <c r="H10" s="15"/>
      <c r="I10" s="27"/>
      <c r="J10" s="27"/>
      <c r="K10" s="25">
        <f t="shared" si="0"/>
        <v>0</v>
      </c>
    </row>
    <row r="11" spans="1:11" ht="17.25" customHeight="1">
      <c r="A11" s="53">
        <v>3</v>
      </c>
      <c r="B11" s="54" t="s">
        <v>29</v>
      </c>
      <c r="C11" s="55">
        <v>2001</v>
      </c>
      <c r="D11" s="14" t="s">
        <v>26</v>
      </c>
      <c r="E11" s="15">
        <v>5.19</v>
      </c>
      <c r="F11" s="15">
        <v>3</v>
      </c>
      <c r="G11" s="15">
        <v>10</v>
      </c>
      <c r="H11" s="15">
        <v>0</v>
      </c>
      <c r="I11" s="27">
        <v>0</v>
      </c>
      <c r="J11" s="27">
        <v>0</v>
      </c>
      <c r="K11" s="25">
        <f t="shared" si="0"/>
        <v>0</v>
      </c>
    </row>
    <row r="12" spans="1:11" ht="17.25" customHeight="1">
      <c r="A12" s="53"/>
      <c r="B12" s="54"/>
      <c r="C12" s="56"/>
      <c r="D12" s="14"/>
      <c r="E12" s="15"/>
      <c r="F12" s="15"/>
      <c r="G12" s="15"/>
      <c r="H12" s="15"/>
      <c r="I12" s="27"/>
      <c r="J12" s="27"/>
      <c r="K12" s="25">
        <f t="shared" si="0"/>
        <v>0</v>
      </c>
    </row>
    <row r="13" spans="1:11" ht="17.25" customHeight="1">
      <c r="A13" s="53">
        <v>4</v>
      </c>
      <c r="B13" s="54" t="s">
        <v>30</v>
      </c>
      <c r="C13" s="55">
        <v>2001</v>
      </c>
      <c r="D13" s="14" t="s">
        <v>28</v>
      </c>
      <c r="E13" s="15" t="s">
        <v>176</v>
      </c>
      <c r="F13" s="15">
        <v>1</v>
      </c>
      <c r="G13" s="15">
        <v>16</v>
      </c>
      <c r="H13" s="15">
        <v>2</v>
      </c>
      <c r="I13" s="27">
        <v>0</v>
      </c>
      <c r="J13" s="27">
        <v>0</v>
      </c>
      <c r="K13" s="25">
        <f t="shared" si="0"/>
        <v>2</v>
      </c>
    </row>
    <row r="14" spans="1:11" ht="17.25" customHeight="1">
      <c r="A14" s="53"/>
      <c r="B14" s="54"/>
      <c r="C14" s="56"/>
      <c r="D14" s="14"/>
      <c r="E14" s="15"/>
      <c r="F14" s="15"/>
      <c r="G14" s="15"/>
      <c r="H14" s="15"/>
      <c r="I14" s="27"/>
      <c r="J14" s="27"/>
      <c r="K14" s="25">
        <f t="shared" si="0"/>
        <v>0</v>
      </c>
    </row>
    <row r="15" spans="1:11" ht="17.25" customHeight="1">
      <c r="A15" s="53">
        <v>5</v>
      </c>
      <c r="B15" s="54" t="s">
        <v>31</v>
      </c>
      <c r="C15" s="55">
        <v>2000</v>
      </c>
      <c r="D15" s="14" t="s">
        <v>32</v>
      </c>
      <c r="E15" s="15" t="s">
        <v>168</v>
      </c>
      <c r="F15" s="15">
        <v>2</v>
      </c>
      <c r="G15" s="15">
        <v>6</v>
      </c>
      <c r="H15" s="15">
        <v>12</v>
      </c>
      <c r="I15" s="27">
        <v>0</v>
      </c>
      <c r="J15" s="27">
        <v>0</v>
      </c>
      <c r="K15" s="25">
        <f t="shared" si="0"/>
        <v>12</v>
      </c>
    </row>
    <row r="16" spans="1:11" ht="17.25" customHeight="1">
      <c r="A16" s="53"/>
      <c r="B16" s="54"/>
      <c r="C16" s="56"/>
      <c r="D16" s="14" t="s">
        <v>34</v>
      </c>
      <c r="E16" s="15" t="s">
        <v>194</v>
      </c>
      <c r="F16" s="15">
        <v>2</v>
      </c>
      <c r="G16" s="15">
        <v>10</v>
      </c>
      <c r="H16" s="15">
        <v>8</v>
      </c>
      <c r="I16" s="27">
        <v>0</v>
      </c>
      <c r="J16" s="27">
        <v>0</v>
      </c>
      <c r="K16" s="25">
        <f t="shared" si="0"/>
        <v>8</v>
      </c>
    </row>
    <row r="17" spans="1:11" ht="17.25" customHeight="1">
      <c r="A17" s="53">
        <v>6</v>
      </c>
      <c r="B17" s="54" t="s">
        <v>33</v>
      </c>
      <c r="C17" s="55">
        <v>2001</v>
      </c>
      <c r="D17" s="14" t="s">
        <v>32</v>
      </c>
      <c r="E17" s="15" t="s">
        <v>177</v>
      </c>
      <c r="F17" s="15" t="s">
        <v>144</v>
      </c>
      <c r="G17" s="15">
        <v>10</v>
      </c>
      <c r="H17" s="15">
        <v>0</v>
      </c>
      <c r="I17" s="27">
        <v>0</v>
      </c>
      <c r="J17" s="27">
        <v>0</v>
      </c>
      <c r="K17" s="25">
        <f t="shared" si="0"/>
        <v>0</v>
      </c>
    </row>
    <row r="18" spans="1:11" ht="17.25" customHeight="1">
      <c r="A18" s="53"/>
      <c r="B18" s="54"/>
      <c r="C18" s="56"/>
      <c r="D18" s="14"/>
      <c r="E18" s="15"/>
      <c r="F18" s="15"/>
      <c r="G18" s="15"/>
      <c r="H18" s="15"/>
      <c r="I18" s="27"/>
      <c r="J18" s="27"/>
      <c r="K18" s="25">
        <f t="shared" si="0"/>
        <v>0</v>
      </c>
    </row>
    <row r="19" spans="1:11" ht="17.25" customHeight="1">
      <c r="A19" s="53">
        <v>7</v>
      </c>
      <c r="B19" s="54" t="s">
        <v>35</v>
      </c>
      <c r="C19" s="55">
        <v>1999</v>
      </c>
      <c r="D19" s="14" t="s">
        <v>36</v>
      </c>
      <c r="E19" s="15" t="s">
        <v>178</v>
      </c>
      <c r="F19" s="15">
        <v>2</v>
      </c>
      <c r="G19" s="15">
        <v>5</v>
      </c>
      <c r="H19" s="15">
        <v>13</v>
      </c>
      <c r="I19" s="27">
        <v>0</v>
      </c>
      <c r="J19" s="27">
        <v>0</v>
      </c>
      <c r="K19" s="25">
        <f t="shared" si="0"/>
        <v>13</v>
      </c>
    </row>
    <row r="20" spans="1:11" ht="17.25" customHeight="1">
      <c r="A20" s="53"/>
      <c r="B20" s="54"/>
      <c r="C20" s="56"/>
      <c r="D20" s="14"/>
      <c r="E20" s="15"/>
      <c r="F20" s="15"/>
      <c r="G20" s="15"/>
      <c r="H20" s="15"/>
      <c r="I20" s="27"/>
      <c r="J20" s="27"/>
      <c r="K20" s="25">
        <f t="shared" si="0"/>
        <v>0</v>
      </c>
    </row>
    <row r="21" spans="1:11" ht="17.25" customHeight="1">
      <c r="A21" s="53">
        <v>8</v>
      </c>
      <c r="B21" s="54" t="s">
        <v>37</v>
      </c>
      <c r="C21" s="55">
        <v>2000</v>
      </c>
      <c r="D21" s="14" t="s">
        <v>28</v>
      </c>
      <c r="E21" s="15" t="s">
        <v>179</v>
      </c>
      <c r="F21" s="15" t="s">
        <v>144</v>
      </c>
      <c r="G21" s="15">
        <v>39</v>
      </c>
      <c r="H21" s="15">
        <v>0</v>
      </c>
      <c r="I21" s="27">
        <v>0</v>
      </c>
      <c r="J21" s="27">
        <v>0</v>
      </c>
      <c r="K21" s="25">
        <f t="shared" si="0"/>
        <v>0</v>
      </c>
    </row>
    <row r="22" spans="1:11" ht="17.25" customHeight="1">
      <c r="A22" s="53"/>
      <c r="B22" s="54"/>
      <c r="C22" s="56"/>
      <c r="D22" s="14"/>
      <c r="E22" s="15"/>
      <c r="F22" s="15"/>
      <c r="G22" s="15"/>
      <c r="H22" s="15"/>
      <c r="I22" s="27"/>
      <c r="J22" s="27"/>
      <c r="K22" s="25">
        <f t="shared" si="0"/>
        <v>0</v>
      </c>
    </row>
    <row r="23" spans="1:11" ht="16.149999999999999" customHeight="1" thickBot="1">
      <c r="A23" s="6"/>
      <c r="B23" s="7"/>
      <c r="C23" s="6"/>
      <c r="D23" s="6"/>
      <c r="E23" s="6"/>
      <c r="F23" s="6"/>
      <c r="G23" s="6"/>
      <c r="H23" s="6"/>
    </row>
    <row r="24" spans="1:11" ht="16.149999999999999" customHeight="1" thickBot="1">
      <c r="A24" s="6"/>
      <c r="B24" s="8" t="s">
        <v>11</v>
      </c>
      <c r="C24" s="6"/>
      <c r="D24" s="9"/>
      <c r="E24" s="6"/>
      <c r="F24" s="62" t="s">
        <v>60</v>
      </c>
      <c r="G24" s="63"/>
      <c r="H24" s="64"/>
    </row>
    <row r="25" spans="1:11" ht="16.149999999999999" customHeight="1">
      <c r="A25" s="2"/>
      <c r="G25" t="s">
        <v>12</v>
      </c>
    </row>
    <row r="26" spans="1:11" ht="16.149999999999999" customHeight="1">
      <c r="A26" s="2"/>
    </row>
    <row r="27" spans="1:11" ht="16.149999999999999" customHeight="1">
      <c r="A27" s="19"/>
      <c r="B27" s="21" t="s">
        <v>20</v>
      </c>
      <c r="C27" s="20">
        <f>SUMPRODUCT(LARGE(K7:K22,{1,2,3,4,5,6,7}))</f>
        <v>36</v>
      </c>
      <c r="D27" s="19"/>
      <c r="E27" s="19"/>
      <c r="F27" s="19" t="s">
        <v>19</v>
      </c>
      <c r="H27" s="28"/>
    </row>
    <row r="28" spans="1:11" ht="16.149999999999999" customHeight="1">
      <c r="A28" s="3"/>
    </row>
    <row r="29" spans="1:11" ht="16.149999999999999" customHeight="1">
      <c r="A29" s="5" t="s">
        <v>171</v>
      </c>
      <c r="B29" s="5"/>
      <c r="F29" s="57" t="s">
        <v>10</v>
      </c>
      <c r="G29" s="57"/>
      <c r="H29" s="57"/>
    </row>
    <row r="30" spans="1:11" ht="16.149999999999999" customHeight="1">
      <c r="A30" s="4"/>
    </row>
    <row r="31" spans="1:11" ht="15.6" customHeight="1">
      <c r="A31" s="29" t="s">
        <v>172</v>
      </c>
      <c r="B31" s="5"/>
      <c r="F31" s="57" t="s">
        <v>13</v>
      </c>
      <c r="G31" s="57"/>
      <c r="H31" s="57"/>
    </row>
    <row r="32" spans="1:11" ht="20.45" customHeight="1"/>
    <row r="33" ht="22.15" customHeight="1"/>
  </sheetData>
  <mergeCells count="32">
    <mergeCell ref="F29:H29"/>
    <mergeCell ref="F31:H31"/>
    <mergeCell ref="A21:A22"/>
    <mergeCell ref="B21:B22"/>
    <mergeCell ref="C21:C22"/>
    <mergeCell ref="F24:H24"/>
    <mergeCell ref="A17:A18"/>
    <mergeCell ref="B17:B18"/>
    <mergeCell ref="C17:C18"/>
    <mergeCell ref="A19:A20"/>
    <mergeCell ref="B19:B20"/>
    <mergeCell ref="C19:C20"/>
    <mergeCell ref="A13:A14"/>
    <mergeCell ref="B13:B14"/>
    <mergeCell ref="C13:C14"/>
    <mergeCell ref="A15:A16"/>
    <mergeCell ref="B15:B16"/>
    <mergeCell ref="C15:C16"/>
    <mergeCell ref="A9:A10"/>
    <mergeCell ref="B9:B10"/>
    <mergeCell ref="C9:C10"/>
    <mergeCell ref="A11:A12"/>
    <mergeCell ref="B11:B12"/>
    <mergeCell ref="C11:C12"/>
    <mergeCell ref="A1:K1"/>
    <mergeCell ref="A2:K2"/>
    <mergeCell ref="C3:K3"/>
    <mergeCell ref="A7:A8"/>
    <mergeCell ref="B7:B8"/>
    <mergeCell ref="C7:C8"/>
    <mergeCell ref="A5:B5"/>
    <mergeCell ref="E5:H5"/>
  </mergeCells>
  <pageMargins left="0.16" right="0.11" top="0.57999999999999996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92D050"/>
  </sheetPr>
  <dimension ref="A1:K21"/>
  <sheetViews>
    <sheetView zoomScaleNormal="100" workbookViewId="0">
      <selection activeCell="K13" sqref="K13"/>
    </sheetView>
  </sheetViews>
  <sheetFormatPr defaultRowHeight="15"/>
  <cols>
    <col min="1" max="1" width="4.7109375" customWidth="1"/>
    <col min="2" max="2" width="27.85546875" customWidth="1"/>
    <col min="3" max="4" width="9.28515625" customWidth="1"/>
    <col min="5" max="5" width="8.28515625" customWidth="1"/>
    <col min="6" max="6" width="8" customWidth="1"/>
    <col min="7" max="7" width="7.5703125" customWidth="1"/>
    <col min="8" max="8" width="6.140625" style="26" customWidth="1"/>
    <col min="9" max="9" width="5.42578125" style="26" customWidth="1"/>
    <col min="10" max="10" width="6.140625" style="26" customWidth="1"/>
    <col min="11" max="11" width="8.140625" style="24" customWidth="1"/>
  </cols>
  <sheetData>
    <row r="1" spans="1:11" ht="20.25">
      <c r="A1" s="60" t="s">
        <v>0</v>
      </c>
      <c r="B1" s="60"/>
      <c r="C1" s="60"/>
      <c r="D1" s="60"/>
      <c r="E1" s="60"/>
      <c r="F1" s="60"/>
      <c r="G1" s="60"/>
      <c r="H1" s="60"/>
      <c r="I1" s="60"/>
      <c r="J1" s="60"/>
      <c r="K1" s="60"/>
    </row>
    <row r="2" spans="1:11" ht="39" customHeight="1">
      <c r="A2" s="59" t="s">
        <v>15</v>
      </c>
      <c r="B2" s="59"/>
      <c r="C2" s="59"/>
      <c r="D2" s="59"/>
      <c r="E2" s="59"/>
      <c r="F2" s="59"/>
      <c r="G2" s="59"/>
      <c r="H2" s="59"/>
      <c r="I2" s="59"/>
      <c r="J2" s="59"/>
      <c r="K2" s="59"/>
    </row>
    <row r="3" spans="1:11" ht="24.75" customHeight="1">
      <c r="B3" s="29" t="s">
        <v>23</v>
      </c>
      <c r="C3" s="61" t="s">
        <v>61</v>
      </c>
      <c r="D3" s="61"/>
      <c r="E3" s="61"/>
      <c r="F3" s="61"/>
      <c r="G3" s="61"/>
      <c r="H3" s="61"/>
      <c r="I3" s="61"/>
      <c r="J3" s="61"/>
      <c r="K3" s="61"/>
    </row>
    <row r="4" spans="1:11" ht="10.15" customHeight="1">
      <c r="A4" s="1"/>
    </row>
    <row r="5" spans="1:11" ht="18.75">
      <c r="A5" s="52" t="s">
        <v>17</v>
      </c>
      <c r="B5" s="52"/>
      <c r="E5" s="52" t="s">
        <v>18</v>
      </c>
      <c r="F5" s="52"/>
      <c r="G5" s="52"/>
      <c r="H5" s="52"/>
    </row>
    <row r="6" spans="1:11" ht="32.25" customHeight="1">
      <c r="A6" s="13" t="s">
        <v>1</v>
      </c>
      <c r="B6" s="13" t="s">
        <v>2</v>
      </c>
      <c r="C6" s="13" t="s">
        <v>3</v>
      </c>
      <c r="D6" s="13" t="s">
        <v>4</v>
      </c>
      <c r="E6" s="13" t="s">
        <v>5</v>
      </c>
      <c r="F6" s="13" t="s">
        <v>6</v>
      </c>
      <c r="G6" s="13" t="s">
        <v>7</v>
      </c>
      <c r="H6" s="13" t="s">
        <v>8</v>
      </c>
      <c r="I6" s="13" t="s">
        <v>21</v>
      </c>
      <c r="J6" s="13" t="s">
        <v>21</v>
      </c>
      <c r="K6" s="30" t="s">
        <v>22</v>
      </c>
    </row>
    <row r="7" spans="1:11" ht="17.25" customHeight="1">
      <c r="A7" s="53">
        <v>1</v>
      </c>
      <c r="B7" s="54" t="s">
        <v>149</v>
      </c>
      <c r="C7" s="55">
        <v>1999</v>
      </c>
      <c r="D7" s="14" t="s">
        <v>26</v>
      </c>
      <c r="E7" s="15">
        <v>5.7</v>
      </c>
      <c r="F7" s="15">
        <v>1</v>
      </c>
      <c r="G7" s="15">
        <v>4</v>
      </c>
      <c r="H7" s="15">
        <v>14</v>
      </c>
      <c r="I7" s="27">
        <v>0</v>
      </c>
      <c r="J7" s="27">
        <v>0</v>
      </c>
      <c r="K7" s="25">
        <f>H7+I7+J7</f>
        <v>14</v>
      </c>
    </row>
    <row r="8" spans="1:11" ht="17.25" customHeight="1">
      <c r="A8" s="53"/>
      <c r="B8" s="54"/>
      <c r="C8" s="56"/>
      <c r="D8" s="13" t="s">
        <v>62</v>
      </c>
      <c r="E8" s="15">
        <v>13.31</v>
      </c>
      <c r="F8" s="15" t="s">
        <v>78</v>
      </c>
      <c r="G8" s="15">
        <v>1</v>
      </c>
      <c r="H8" s="15">
        <v>20</v>
      </c>
      <c r="I8" s="27">
        <v>0</v>
      </c>
      <c r="J8" s="27">
        <v>5</v>
      </c>
      <c r="K8" s="25">
        <f t="shared" ref="K8:K10" si="0">H8+I8+J8</f>
        <v>25</v>
      </c>
    </row>
    <row r="9" spans="1:11" ht="17.25" customHeight="1">
      <c r="A9" s="53">
        <v>2</v>
      </c>
      <c r="B9" s="54" t="s">
        <v>147</v>
      </c>
      <c r="C9" s="55">
        <v>1999</v>
      </c>
      <c r="D9" s="14" t="s">
        <v>63</v>
      </c>
      <c r="E9" s="49">
        <v>0.6381944444444444</v>
      </c>
      <c r="F9" s="15">
        <v>1</v>
      </c>
      <c r="G9" s="15">
        <v>10</v>
      </c>
      <c r="H9" s="15">
        <v>12</v>
      </c>
      <c r="I9" s="27">
        <v>0</v>
      </c>
      <c r="J9" s="27">
        <v>0</v>
      </c>
      <c r="K9" s="25">
        <f t="shared" si="0"/>
        <v>12</v>
      </c>
    </row>
    <row r="10" spans="1:11" ht="17.25" customHeight="1">
      <c r="A10" s="53"/>
      <c r="B10" s="54"/>
      <c r="C10" s="56"/>
      <c r="D10" s="13" t="s">
        <v>77</v>
      </c>
      <c r="E10" s="15">
        <v>6159</v>
      </c>
      <c r="F10" s="15">
        <v>1</v>
      </c>
      <c r="G10" s="15">
        <v>8</v>
      </c>
      <c r="H10" s="15">
        <v>11</v>
      </c>
      <c r="I10" s="27">
        <v>0</v>
      </c>
      <c r="J10" s="27">
        <v>10</v>
      </c>
      <c r="K10" s="25">
        <f t="shared" si="0"/>
        <v>21</v>
      </c>
    </row>
    <row r="11" spans="1:11" ht="16.149999999999999" customHeight="1">
      <c r="A11" s="6"/>
      <c r="B11" s="7"/>
      <c r="C11" s="6"/>
      <c r="D11" s="6"/>
      <c r="E11" s="6"/>
      <c r="F11" s="6"/>
      <c r="G11" s="6"/>
      <c r="H11" s="6"/>
    </row>
    <row r="12" spans="1:11" ht="16.149999999999999" customHeight="1">
      <c r="A12" s="6"/>
      <c r="B12" s="8" t="s">
        <v>11</v>
      </c>
      <c r="C12" s="6"/>
      <c r="D12" s="9"/>
      <c r="E12" s="6"/>
      <c r="F12" s="65" t="s">
        <v>148</v>
      </c>
      <c r="G12" s="66"/>
      <c r="H12" s="66"/>
      <c r="I12" s="66"/>
    </row>
    <row r="13" spans="1:11" ht="16.149999999999999" customHeight="1">
      <c r="A13" s="2"/>
      <c r="G13" t="s">
        <v>12</v>
      </c>
    </row>
    <row r="14" spans="1:11" ht="16.149999999999999" customHeight="1">
      <c r="A14" s="2"/>
    </row>
    <row r="15" spans="1:11" ht="16.149999999999999" customHeight="1">
      <c r="A15" s="19"/>
      <c r="B15" s="21" t="s">
        <v>20</v>
      </c>
      <c r="C15" s="20">
        <f>SUM(K7,K8,K9,K10)</f>
        <v>72</v>
      </c>
      <c r="D15" s="19"/>
      <c r="E15" s="19"/>
      <c r="F15" s="19" t="s">
        <v>19</v>
      </c>
      <c r="H15" s="28"/>
    </row>
    <row r="16" spans="1:11" ht="16.149999999999999" customHeight="1">
      <c r="A16" s="3"/>
    </row>
    <row r="17" spans="1:8" ht="16.149999999999999" customHeight="1">
      <c r="A17" s="5" t="s">
        <v>173</v>
      </c>
      <c r="B17" s="5"/>
      <c r="F17" s="57" t="s">
        <v>10</v>
      </c>
      <c r="G17" s="57"/>
      <c r="H17" s="57"/>
    </row>
    <row r="18" spans="1:8" ht="16.149999999999999" customHeight="1">
      <c r="A18" s="4"/>
    </row>
    <row r="19" spans="1:8" ht="15.6" customHeight="1">
      <c r="A19" s="29" t="s">
        <v>172</v>
      </c>
      <c r="B19" s="5"/>
      <c r="F19" s="57" t="s">
        <v>13</v>
      </c>
      <c r="G19" s="57"/>
      <c r="H19" s="57"/>
    </row>
    <row r="20" spans="1:8" ht="20.45" customHeight="1"/>
    <row r="21" spans="1:8" ht="22.15" customHeight="1"/>
  </sheetData>
  <mergeCells count="14">
    <mergeCell ref="A9:A10"/>
    <mergeCell ref="B9:B10"/>
    <mergeCell ref="C9:C10"/>
    <mergeCell ref="F19:H19"/>
    <mergeCell ref="F12:I12"/>
    <mergeCell ref="F17:H17"/>
    <mergeCell ref="A7:A8"/>
    <mergeCell ref="B7:B8"/>
    <mergeCell ref="C7:C8"/>
    <mergeCell ref="A1:K1"/>
    <mergeCell ref="A2:K2"/>
    <mergeCell ref="C3:K3"/>
    <mergeCell ref="A5:B5"/>
    <mergeCell ref="E5:H5"/>
  </mergeCells>
  <pageMargins left="0.7" right="0.7" top="0.75" bottom="0.75" header="0.3" footer="0.3"/>
  <pageSetup paperSize="9" scale="86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92D050"/>
  </sheetPr>
  <dimension ref="A1:K29"/>
  <sheetViews>
    <sheetView zoomScaleNormal="100" workbookViewId="0">
      <pane xSplit="10" ySplit="8" topLeftCell="K9" activePane="bottomRight" state="frozen"/>
      <selection pane="topRight" activeCell="K1" sqref="K1"/>
      <selection pane="bottomLeft" activeCell="A9" sqref="A9"/>
      <selection pane="bottomRight" activeCell="G9" sqref="G9"/>
    </sheetView>
  </sheetViews>
  <sheetFormatPr defaultRowHeight="15"/>
  <cols>
    <col min="1" max="1" width="4.7109375" customWidth="1"/>
    <col min="2" max="2" width="27.85546875" customWidth="1"/>
    <col min="3" max="4" width="9.28515625" customWidth="1"/>
    <col min="5" max="5" width="8.28515625" customWidth="1"/>
    <col min="6" max="6" width="8" customWidth="1"/>
    <col min="7" max="7" width="7.5703125" customWidth="1"/>
    <col min="8" max="8" width="6.140625" style="26" customWidth="1"/>
    <col min="9" max="9" width="5.42578125" style="26" customWidth="1"/>
    <col min="10" max="10" width="6.140625" style="26" customWidth="1"/>
    <col min="11" max="11" width="8.140625" style="24" customWidth="1"/>
  </cols>
  <sheetData>
    <row r="1" spans="1:11" ht="20.25">
      <c r="A1" s="60" t="s">
        <v>0</v>
      </c>
      <c r="B1" s="60"/>
      <c r="C1" s="60"/>
      <c r="D1" s="60"/>
      <c r="E1" s="60"/>
      <c r="F1" s="60"/>
      <c r="G1" s="60"/>
      <c r="H1" s="60"/>
      <c r="I1" s="60"/>
      <c r="J1" s="60"/>
      <c r="K1" s="60"/>
    </row>
    <row r="2" spans="1:11" ht="39" customHeight="1">
      <c r="A2" s="59" t="s">
        <v>15</v>
      </c>
      <c r="B2" s="59"/>
      <c r="C2" s="59"/>
      <c r="D2" s="59"/>
      <c r="E2" s="59"/>
      <c r="F2" s="59"/>
      <c r="G2" s="59"/>
      <c r="H2" s="59"/>
      <c r="I2" s="59"/>
      <c r="J2" s="59"/>
      <c r="K2" s="59"/>
    </row>
    <row r="3" spans="1:11" ht="24.75" customHeight="1">
      <c r="B3" s="29" t="s">
        <v>23</v>
      </c>
      <c r="C3" s="61" t="s">
        <v>50</v>
      </c>
      <c r="D3" s="61"/>
      <c r="E3" s="61"/>
      <c r="F3" s="61"/>
      <c r="G3" s="61"/>
      <c r="H3" s="61"/>
      <c r="I3" s="61"/>
      <c r="J3" s="61"/>
      <c r="K3" s="61"/>
    </row>
    <row r="4" spans="1:11" ht="10.15" customHeight="1">
      <c r="A4" s="1"/>
    </row>
    <row r="5" spans="1:11" ht="18.75">
      <c r="A5" s="52" t="s">
        <v>17</v>
      </c>
      <c r="B5" s="52"/>
      <c r="E5" s="52" t="s">
        <v>18</v>
      </c>
      <c r="F5" s="52"/>
      <c r="G5" s="52"/>
      <c r="H5" s="52"/>
    </row>
    <row r="6" spans="1:11" ht="32.25" customHeight="1">
      <c r="A6" s="13" t="s">
        <v>1</v>
      </c>
      <c r="B6" s="13" t="s">
        <v>2</v>
      </c>
      <c r="C6" s="13" t="s">
        <v>3</v>
      </c>
      <c r="D6" s="13" t="s">
        <v>4</v>
      </c>
      <c r="E6" s="13" t="s">
        <v>5</v>
      </c>
      <c r="F6" s="13" t="s">
        <v>6</v>
      </c>
      <c r="G6" s="13" t="s">
        <v>7</v>
      </c>
      <c r="H6" s="13" t="s">
        <v>8</v>
      </c>
      <c r="I6" s="13" t="s">
        <v>21</v>
      </c>
      <c r="J6" s="13" t="s">
        <v>21</v>
      </c>
      <c r="K6" s="30" t="s">
        <v>22</v>
      </c>
    </row>
    <row r="7" spans="1:11" ht="17.25" customHeight="1">
      <c r="A7" s="53">
        <v>1</v>
      </c>
      <c r="B7" s="54" t="s">
        <v>51</v>
      </c>
      <c r="C7" s="55">
        <v>1999</v>
      </c>
      <c r="D7" s="14" t="s">
        <v>26</v>
      </c>
      <c r="E7" s="15">
        <v>5.84</v>
      </c>
      <c r="F7" s="15">
        <v>1</v>
      </c>
      <c r="G7" s="15">
        <v>2</v>
      </c>
      <c r="H7" s="15">
        <v>17</v>
      </c>
      <c r="I7" s="27">
        <v>0</v>
      </c>
      <c r="J7" s="27">
        <v>0</v>
      </c>
      <c r="K7" s="25">
        <f>H7+I7+J7</f>
        <v>17</v>
      </c>
    </row>
    <row r="8" spans="1:11" ht="17.25" customHeight="1">
      <c r="A8" s="53"/>
      <c r="B8" s="54"/>
      <c r="C8" s="56"/>
      <c r="D8" s="14"/>
      <c r="E8" s="15"/>
      <c r="F8" s="15"/>
      <c r="G8" s="15"/>
      <c r="H8" s="15"/>
      <c r="I8" s="27"/>
      <c r="J8" s="27"/>
      <c r="K8" s="25">
        <f t="shared" ref="K8:K18" si="0">H8+I8+J8</f>
        <v>0</v>
      </c>
    </row>
    <row r="9" spans="1:11" ht="17.25" customHeight="1">
      <c r="A9" s="53">
        <v>2</v>
      </c>
      <c r="B9" s="54" t="s">
        <v>52</v>
      </c>
      <c r="C9" s="55">
        <v>1998</v>
      </c>
      <c r="D9" s="13" t="s">
        <v>53</v>
      </c>
      <c r="E9" s="15">
        <v>1.79</v>
      </c>
      <c r="F9" s="15" t="s">
        <v>78</v>
      </c>
      <c r="G9" s="15">
        <v>2</v>
      </c>
      <c r="H9" s="15">
        <v>17</v>
      </c>
      <c r="I9" s="27">
        <v>5</v>
      </c>
      <c r="J9" s="27">
        <v>0</v>
      </c>
      <c r="K9" s="25">
        <f t="shared" si="0"/>
        <v>22</v>
      </c>
    </row>
    <row r="10" spans="1:11" ht="17.25" customHeight="1">
      <c r="A10" s="53"/>
      <c r="B10" s="54"/>
      <c r="C10" s="56"/>
      <c r="D10" s="14"/>
      <c r="E10" s="15"/>
      <c r="F10" s="15"/>
      <c r="G10" s="15"/>
      <c r="H10" s="15"/>
      <c r="I10" s="27"/>
      <c r="J10" s="27"/>
      <c r="K10" s="25">
        <f t="shared" si="0"/>
        <v>0</v>
      </c>
    </row>
    <row r="11" spans="1:11" ht="17.25" customHeight="1">
      <c r="A11" s="53">
        <v>3</v>
      </c>
      <c r="B11" s="54" t="s">
        <v>54</v>
      </c>
      <c r="C11" s="55">
        <v>1999</v>
      </c>
      <c r="D11" s="14">
        <v>1500</v>
      </c>
      <c r="E11" s="15" t="s">
        <v>167</v>
      </c>
      <c r="F11" s="15">
        <v>1</v>
      </c>
      <c r="G11" s="15">
        <v>3</v>
      </c>
      <c r="H11" s="15">
        <v>15</v>
      </c>
      <c r="I11" s="27">
        <v>0</v>
      </c>
      <c r="J11" s="27">
        <v>0</v>
      </c>
      <c r="K11" s="25">
        <f t="shared" si="0"/>
        <v>15</v>
      </c>
    </row>
    <row r="12" spans="1:11" ht="17.25" customHeight="1">
      <c r="A12" s="53"/>
      <c r="B12" s="54"/>
      <c r="C12" s="56"/>
      <c r="D12" s="14">
        <v>800</v>
      </c>
      <c r="E12" s="49" t="s">
        <v>193</v>
      </c>
      <c r="F12" s="15">
        <v>1</v>
      </c>
      <c r="G12" s="15">
        <v>4</v>
      </c>
      <c r="H12" s="15">
        <v>14</v>
      </c>
      <c r="I12" s="27">
        <v>0</v>
      </c>
      <c r="J12" s="27">
        <v>0</v>
      </c>
      <c r="K12" s="25">
        <f t="shared" si="0"/>
        <v>14</v>
      </c>
    </row>
    <row r="13" spans="1:11" ht="17.25" customHeight="1">
      <c r="A13" s="53">
        <v>4</v>
      </c>
      <c r="B13" s="54" t="s">
        <v>55</v>
      </c>
      <c r="C13" s="55">
        <v>2001</v>
      </c>
      <c r="D13" s="14" t="s">
        <v>56</v>
      </c>
      <c r="E13" s="15" t="s">
        <v>189</v>
      </c>
      <c r="F13" s="15">
        <v>1</v>
      </c>
      <c r="G13" s="15">
        <v>11</v>
      </c>
      <c r="H13" s="15">
        <v>10</v>
      </c>
      <c r="I13" s="27">
        <v>0</v>
      </c>
      <c r="J13" s="27">
        <v>0</v>
      </c>
      <c r="K13" s="25">
        <f t="shared" si="0"/>
        <v>10</v>
      </c>
    </row>
    <row r="14" spans="1:11" ht="17.25" customHeight="1">
      <c r="A14" s="53"/>
      <c r="B14" s="54"/>
      <c r="C14" s="56"/>
      <c r="D14" s="14"/>
      <c r="E14" s="15"/>
      <c r="F14" s="15"/>
      <c r="G14" s="15"/>
      <c r="H14" s="15"/>
      <c r="I14" s="27"/>
      <c r="J14" s="27"/>
      <c r="K14" s="25">
        <f t="shared" si="0"/>
        <v>0</v>
      </c>
    </row>
    <row r="15" spans="1:11" ht="22.5">
      <c r="A15" s="53">
        <v>5</v>
      </c>
      <c r="B15" s="54" t="s">
        <v>57</v>
      </c>
      <c r="C15" s="55">
        <v>2002</v>
      </c>
      <c r="D15" s="14">
        <v>100</v>
      </c>
      <c r="E15" s="15" t="s">
        <v>158</v>
      </c>
      <c r="F15" s="15" t="s">
        <v>78</v>
      </c>
      <c r="G15" s="15">
        <v>3</v>
      </c>
      <c r="H15" s="15">
        <v>15</v>
      </c>
      <c r="I15" s="15">
        <v>5</v>
      </c>
      <c r="J15" s="15">
        <v>0</v>
      </c>
      <c r="K15" s="25">
        <f t="shared" si="0"/>
        <v>20</v>
      </c>
    </row>
    <row r="16" spans="1:11" ht="22.5">
      <c r="A16" s="53"/>
      <c r="B16" s="54"/>
      <c r="C16" s="56"/>
      <c r="D16" s="14">
        <v>200</v>
      </c>
      <c r="E16" s="15" t="s">
        <v>200</v>
      </c>
      <c r="F16" s="15" t="s">
        <v>78</v>
      </c>
      <c r="G16" s="15">
        <v>3</v>
      </c>
      <c r="H16" s="15">
        <v>17</v>
      </c>
      <c r="I16" s="27">
        <v>5</v>
      </c>
      <c r="J16" s="27">
        <v>0</v>
      </c>
      <c r="K16" s="25">
        <f t="shared" si="0"/>
        <v>22</v>
      </c>
    </row>
    <row r="17" spans="1:11" ht="17.25" customHeight="1">
      <c r="A17" s="53">
        <v>6</v>
      </c>
      <c r="B17" s="54" t="s">
        <v>58</v>
      </c>
      <c r="C17" s="55">
        <v>2002</v>
      </c>
      <c r="D17" s="14">
        <v>100</v>
      </c>
      <c r="E17" s="49">
        <v>0.53194444444444444</v>
      </c>
      <c r="F17" s="15" t="s">
        <v>78</v>
      </c>
      <c r="G17" s="15">
        <v>11</v>
      </c>
      <c r="H17" s="15">
        <v>7</v>
      </c>
      <c r="I17" s="27">
        <v>5</v>
      </c>
      <c r="J17" s="27">
        <v>0</v>
      </c>
      <c r="K17" s="25">
        <f t="shared" si="0"/>
        <v>12</v>
      </c>
    </row>
    <row r="18" spans="1:11" ht="17.25" customHeight="1">
      <c r="A18" s="53"/>
      <c r="B18" s="54"/>
      <c r="C18" s="56"/>
      <c r="D18" s="14">
        <v>200</v>
      </c>
      <c r="E18" s="15" t="s">
        <v>201</v>
      </c>
      <c r="F18" s="15">
        <v>1</v>
      </c>
      <c r="G18" s="15">
        <v>16</v>
      </c>
      <c r="H18" s="15">
        <v>4</v>
      </c>
      <c r="I18" s="27">
        <v>0</v>
      </c>
      <c r="J18" s="27">
        <v>0</v>
      </c>
      <c r="K18" s="25">
        <f t="shared" si="0"/>
        <v>4</v>
      </c>
    </row>
    <row r="19" spans="1:11" ht="16.149999999999999" customHeight="1">
      <c r="A19" s="6"/>
      <c r="B19" s="7"/>
      <c r="C19" s="6"/>
      <c r="D19" s="6"/>
      <c r="E19" s="6"/>
      <c r="F19" s="6"/>
      <c r="G19" s="6"/>
      <c r="H19" s="6"/>
    </row>
    <row r="20" spans="1:11" ht="16.149999999999999" customHeight="1">
      <c r="A20" s="6"/>
      <c r="B20" s="8" t="s">
        <v>11</v>
      </c>
      <c r="C20" s="6"/>
      <c r="D20" s="9"/>
      <c r="E20" s="6"/>
      <c r="F20" s="65" t="s">
        <v>59</v>
      </c>
      <c r="G20" s="66"/>
      <c r="H20" s="66"/>
      <c r="I20" s="66"/>
    </row>
    <row r="21" spans="1:11" ht="16.149999999999999" customHeight="1">
      <c r="A21" s="2"/>
      <c r="G21" t="s">
        <v>12</v>
      </c>
    </row>
    <row r="22" spans="1:11" ht="16.149999999999999" customHeight="1">
      <c r="A22" s="2"/>
    </row>
    <row r="23" spans="1:11" ht="16.149999999999999" customHeight="1">
      <c r="A23" s="19"/>
      <c r="B23" s="21" t="s">
        <v>20</v>
      </c>
      <c r="C23" s="20">
        <f>SUMPRODUCT(LARGE(K7:K18,{1,2,3,4,5,6,7}))</f>
        <v>122</v>
      </c>
      <c r="D23" s="19"/>
      <c r="E23" s="19"/>
      <c r="F23" s="19" t="s">
        <v>19</v>
      </c>
      <c r="H23" s="28"/>
    </row>
    <row r="24" spans="1:11" ht="16.149999999999999" customHeight="1">
      <c r="A24" s="3"/>
    </row>
    <row r="25" spans="1:11" ht="16.149999999999999" customHeight="1">
      <c r="A25" s="5" t="s">
        <v>171</v>
      </c>
      <c r="B25" s="5"/>
      <c r="F25" s="57" t="s">
        <v>10</v>
      </c>
      <c r="G25" s="57"/>
      <c r="H25" s="57"/>
    </row>
    <row r="26" spans="1:11" ht="16.149999999999999" customHeight="1">
      <c r="A26" s="4"/>
    </row>
    <row r="27" spans="1:11" ht="15.6" customHeight="1">
      <c r="A27" s="29" t="s">
        <v>172</v>
      </c>
      <c r="B27" s="5"/>
      <c r="F27" s="57" t="s">
        <v>13</v>
      </c>
      <c r="G27" s="57"/>
      <c r="H27" s="57"/>
    </row>
    <row r="28" spans="1:11" ht="20.45" customHeight="1"/>
    <row r="29" spans="1:11" ht="22.15" customHeight="1"/>
  </sheetData>
  <mergeCells count="26">
    <mergeCell ref="F25:H25"/>
    <mergeCell ref="F27:H27"/>
    <mergeCell ref="F20:I20"/>
    <mergeCell ref="A17:A18"/>
    <mergeCell ref="B17:B18"/>
    <mergeCell ref="C17:C18"/>
    <mergeCell ref="A13:A14"/>
    <mergeCell ref="B13:B14"/>
    <mergeCell ref="C13:C14"/>
    <mergeCell ref="A15:A16"/>
    <mergeCell ref="B15:B16"/>
    <mergeCell ref="C15:C16"/>
    <mergeCell ref="A9:A10"/>
    <mergeCell ref="B9:B10"/>
    <mergeCell ref="C9:C10"/>
    <mergeCell ref="A11:A12"/>
    <mergeCell ref="B11:B12"/>
    <mergeCell ref="C11:C12"/>
    <mergeCell ref="A7:A8"/>
    <mergeCell ref="B7:B8"/>
    <mergeCell ref="C7:C8"/>
    <mergeCell ref="A1:K1"/>
    <mergeCell ref="A2:K2"/>
    <mergeCell ref="C3:K3"/>
    <mergeCell ref="A5:B5"/>
    <mergeCell ref="E5:H5"/>
  </mergeCells>
  <pageMargins left="0.7" right="0.7" top="0.75" bottom="0.75" header="0.3" footer="0.3"/>
  <pageSetup paperSize="9" scale="86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92D050"/>
  </sheetPr>
  <dimension ref="A1:K29"/>
  <sheetViews>
    <sheetView zoomScaleNormal="100" workbookViewId="0">
      <selection activeCell="K10" sqref="K10"/>
    </sheetView>
  </sheetViews>
  <sheetFormatPr defaultRowHeight="15"/>
  <cols>
    <col min="1" max="1" width="4.7109375" customWidth="1"/>
    <col min="2" max="2" width="27.85546875" customWidth="1"/>
    <col min="3" max="4" width="9.28515625" customWidth="1"/>
    <col min="5" max="5" width="8.28515625" customWidth="1"/>
    <col min="6" max="6" width="8" customWidth="1"/>
    <col min="7" max="7" width="7.5703125" customWidth="1"/>
    <col min="8" max="8" width="6.140625" style="26" customWidth="1"/>
    <col min="9" max="9" width="5.42578125" style="26" customWidth="1"/>
    <col min="10" max="10" width="6.140625" style="26" customWidth="1"/>
    <col min="11" max="11" width="8.140625" style="24" customWidth="1"/>
  </cols>
  <sheetData>
    <row r="1" spans="1:11" ht="20.25">
      <c r="A1" s="60" t="s">
        <v>0</v>
      </c>
      <c r="B1" s="60"/>
      <c r="C1" s="60"/>
      <c r="D1" s="60"/>
      <c r="E1" s="60"/>
      <c r="F1" s="60"/>
      <c r="G1" s="60"/>
      <c r="H1" s="60"/>
      <c r="I1" s="60"/>
      <c r="J1" s="60"/>
      <c r="K1" s="60"/>
    </row>
    <row r="2" spans="1:11" ht="39" customHeight="1">
      <c r="A2" s="59" t="s">
        <v>15</v>
      </c>
      <c r="B2" s="59"/>
      <c r="C2" s="59"/>
      <c r="D2" s="59"/>
      <c r="E2" s="59"/>
      <c r="F2" s="59"/>
      <c r="G2" s="59"/>
      <c r="H2" s="59"/>
      <c r="I2" s="59"/>
      <c r="J2" s="59"/>
      <c r="K2" s="59"/>
    </row>
    <row r="3" spans="1:11" ht="24.75" customHeight="1">
      <c r="B3" s="29" t="s">
        <v>23</v>
      </c>
      <c r="C3" s="61" t="s">
        <v>65</v>
      </c>
      <c r="D3" s="61"/>
      <c r="E3" s="61"/>
      <c r="F3" s="61"/>
      <c r="G3" s="61"/>
      <c r="H3" s="61"/>
      <c r="I3" s="61"/>
      <c r="J3" s="61"/>
      <c r="K3" s="61"/>
    </row>
    <row r="4" spans="1:11" ht="10.15" customHeight="1">
      <c r="A4" s="1"/>
    </row>
    <row r="5" spans="1:11" ht="18.75">
      <c r="A5" s="52" t="s">
        <v>17</v>
      </c>
      <c r="B5" s="52"/>
      <c r="E5" s="52" t="s">
        <v>18</v>
      </c>
      <c r="F5" s="52"/>
      <c r="G5" s="52"/>
      <c r="H5" s="52"/>
    </row>
    <row r="6" spans="1:11" ht="32.25" customHeight="1">
      <c r="A6" s="13" t="s">
        <v>1</v>
      </c>
      <c r="B6" s="13" t="s">
        <v>2</v>
      </c>
      <c r="C6" s="13" t="s">
        <v>3</v>
      </c>
      <c r="D6" s="13" t="s">
        <v>4</v>
      </c>
      <c r="E6" s="13" t="s">
        <v>5</v>
      </c>
      <c r="F6" s="13" t="s">
        <v>6</v>
      </c>
      <c r="G6" s="13" t="s">
        <v>7</v>
      </c>
      <c r="H6" s="13" t="s">
        <v>8</v>
      </c>
      <c r="I6" s="13" t="s">
        <v>21</v>
      </c>
      <c r="J6" s="13" t="s">
        <v>21</v>
      </c>
      <c r="K6" s="30" t="s">
        <v>22</v>
      </c>
    </row>
    <row r="7" spans="1:11" ht="17.25" customHeight="1">
      <c r="A7" s="53">
        <v>1</v>
      </c>
      <c r="B7" s="54" t="s">
        <v>67</v>
      </c>
      <c r="C7" s="55">
        <v>1999</v>
      </c>
      <c r="D7" s="14" t="s">
        <v>26</v>
      </c>
      <c r="E7" s="15">
        <v>5.05</v>
      </c>
      <c r="F7" s="15">
        <v>3</v>
      </c>
      <c r="G7" s="15">
        <v>12</v>
      </c>
      <c r="H7" s="15">
        <v>0</v>
      </c>
      <c r="I7" s="27">
        <v>0</v>
      </c>
      <c r="J7" s="27">
        <v>0</v>
      </c>
      <c r="K7" s="25">
        <f>H7+I7+J7</f>
        <v>0</v>
      </c>
    </row>
    <row r="8" spans="1:11" ht="17.25" customHeight="1">
      <c r="A8" s="53"/>
      <c r="B8" s="54"/>
      <c r="C8" s="56"/>
      <c r="D8" s="13" t="s">
        <v>62</v>
      </c>
      <c r="E8" s="15">
        <v>11.85</v>
      </c>
      <c r="F8" s="15">
        <v>2</v>
      </c>
      <c r="G8" s="15">
        <v>8</v>
      </c>
      <c r="H8" s="15">
        <v>12</v>
      </c>
      <c r="I8" s="27">
        <v>0</v>
      </c>
      <c r="J8" s="27">
        <v>0</v>
      </c>
      <c r="K8" s="25">
        <f t="shared" ref="K8:K18" si="0">H8+I8+J8</f>
        <v>12</v>
      </c>
    </row>
    <row r="9" spans="1:11" ht="17.25" customHeight="1">
      <c r="A9" s="53">
        <v>2</v>
      </c>
      <c r="B9" s="54" t="s">
        <v>68</v>
      </c>
      <c r="C9" s="55">
        <v>2001</v>
      </c>
      <c r="D9" s="14" t="s">
        <v>26</v>
      </c>
      <c r="E9" s="15">
        <v>5.81</v>
      </c>
      <c r="F9" s="15">
        <v>3</v>
      </c>
      <c r="G9" s="15">
        <v>20</v>
      </c>
      <c r="H9" s="15">
        <v>0</v>
      </c>
      <c r="I9" s="27">
        <v>0</v>
      </c>
      <c r="J9" s="27">
        <v>0</v>
      </c>
      <c r="K9" s="25">
        <f t="shared" si="0"/>
        <v>0</v>
      </c>
    </row>
    <row r="10" spans="1:11" ht="17.25" customHeight="1">
      <c r="A10" s="53"/>
      <c r="B10" s="54"/>
      <c r="C10" s="56"/>
      <c r="D10" s="14"/>
      <c r="E10" s="15"/>
      <c r="F10" s="15"/>
      <c r="G10" s="15"/>
      <c r="H10" s="15"/>
      <c r="I10" s="27"/>
      <c r="J10" s="27"/>
      <c r="K10" s="25"/>
    </row>
    <row r="11" spans="1:11" ht="17.25" hidden="1" customHeight="1">
      <c r="A11" s="53">
        <v>3</v>
      </c>
      <c r="B11" s="54"/>
      <c r="C11" s="55"/>
      <c r="D11" s="14"/>
      <c r="E11" s="15"/>
      <c r="F11" s="15"/>
      <c r="G11" s="15"/>
      <c r="H11" s="15"/>
      <c r="I11" s="27"/>
      <c r="J11" s="27"/>
      <c r="K11" s="25">
        <f t="shared" si="0"/>
        <v>0</v>
      </c>
    </row>
    <row r="12" spans="1:11" ht="17.25" hidden="1" customHeight="1">
      <c r="A12" s="53"/>
      <c r="B12" s="54"/>
      <c r="C12" s="56"/>
      <c r="D12" s="14"/>
      <c r="E12" s="15"/>
      <c r="F12" s="15"/>
      <c r="G12" s="15"/>
      <c r="H12" s="15"/>
      <c r="I12" s="27"/>
      <c r="J12" s="27"/>
      <c r="K12" s="25">
        <f t="shared" si="0"/>
        <v>0</v>
      </c>
    </row>
    <row r="13" spans="1:11" ht="17.25" hidden="1" customHeight="1">
      <c r="A13" s="53">
        <v>4</v>
      </c>
      <c r="B13" s="54"/>
      <c r="C13" s="55"/>
      <c r="D13" s="14"/>
      <c r="E13" s="15"/>
      <c r="F13" s="15"/>
      <c r="G13" s="15"/>
      <c r="H13" s="15"/>
      <c r="I13" s="27"/>
      <c r="J13" s="27"/>
      <c r="K13" s="25">
        <f t="shared" si="0"/>
        <v>0</v>
      </c>
    </row>
    <row r="14" spans="1:11" ht="17.25" hidden="1" customHeight="1">
      <c r="A14" s="53"/>
      <c r="B14" s="54"/>
      <c r="C14" s="56"/>
      <c r="D14" s="14"/>
      <c r="E14" s="15"/>
      <c r="F14" s="15"/>
      <c r="G14" s="15"/>
      <c r="H14" s="15"/>
      <c r="I14" s="27"/>
      <c r="J14" s="27"/>
      <c r="K14" s="25">
        <f t="shared" si="0"/>
        <v>0</v>
      </c>
    </row>
    <row r="15" spans="1:11" ht="17.25" hidden="1" customHeight="1">
      <c r="A15" s="53">
        <v>5</v>
      </c>
      <c r="B15" s="54"/>
      <c r="C15" s="55"/>
      <c r="D15" s="14"/>
      <c r="E15" s="15"/>
      <c r="F15" s="15"/>
      <c r="G15" s="15"/>
      <c r="H15" s="15"/>
      <c r="I15" s="27"/>
      <c r="J15" s="27"/>
      <c r="K15" s="25">
        <f t="shared" si="0"/>
        <v>0</v>
      </c>
    </row>
    <row r="16" spans="1:11" ht="17.25" hidden="1" customHeight="1">
      <c r="A16" s="53"/>
      <c r="B16" s="54"/>
      <c r="C16" s="56"/>
      <c r="D16" s="14"/>
      <c r="E16" s="15"/>
      <c r="F16" s="15"/>
      <c r="G16" s="15"/>
      <c r="H16" s="15"/>
      <c r="I16" s="27"/>
      <c r="J16" s="27"/>
      <c r="K16" s="25">
        <f t="shared" si="0"/>
        <v>0</v>
      </c>
    </row>
    <row r="17" spans="1:11" ht="17.25" hidden="1" customHeight="1">
      <c r="A17" s="53">
        <v>6</v>
      </c>
      <c r="B17" s="54"/>
      <c r="C17" s="55"/>
      <c r="D17" s="14"/>
      <c r="E17" s="15"/>
      <c r="F17" s="15"/>
      <c r="G17" s="15"/>
      <c r="H17" s="15"/>
      <c r="I17" s="27"/>
      <c r="J17" s="27"/>
      <c r="K17" s="25">
        <f t="shared" si="0"/>
        <v>0</v>
      </c>
    </row>
    <row r="18" spans="1:11" ht="17.25" hidden="1" customHeight="1">
      <c r="A18" s="53"/>
      <c r="B18" s="54"/>
      <c r="C18" s="56"/>
      <c r="D18" s="14"/>
      <c r="E18" s="15"/>
      <c r="F18" s="15"/>
      <c r="G18" s="15"/>
      <c r="H18" s="15"/>
      <c r="I18" s="27"/>
      <c r="J18" s="27"/>
      <c r="K18" s="25">
        <f t="shared" si="0"/>
        <v>0</v>
      </c>
    </row>
    <row r="19" spans="1:11" ht="16.149999999999999" customHeight="1">
      <c r="A19" s="6"/>
      <c r="B19" s="7"/>
      <c r="C19" s="6"/>
      <c r="D19" s="6"/>
      <c r="E19" s="6"/>
      <c r="F19" s="6"/>
      <c r="G19" s="6"/>
      <c r="H19" s="6"/>
    </row>
    <row r="20" spans="1:11" ht="16.149999999999999" customHeight="1">
      <c r="A20" s="6"/>
      <c r="B20" s="8" t="s">
        <v>11</v>
      </c>
      <c r="C20" s="6"/>
      <c r="D20" s="9"/>
      <c r="E20" s="6"/>
      <c r="F20" s="45" t="s">
        <v>66</v>
      </c>
      <c r="G20" s="46"/>
      <c r="H20" s="66">
        <v>89183983377</v>
      </c>
      <c r="I20" s="66"/>
    </row>
    <row r="21" spans="1:11" ht="16.149999999999999" customHeight="1">
      <c r="A21" s="2"/>
      <c r="G21" t="s">
        <v>12</v>
      </c>
    </row>
    <row r="22" spans="1:11" ht="16.149999999999999" customHeight="1">
      <c r="A22" s="2"/>
    </row>
    <row r="23" spans="1:11" ht="16.149999999999999" customHeight="1">
      <c r="A23" s="19"/>
      <c r="B23" s="21" t="s">
        <v>20</v>
      </c>
      <c r="C23" s="20">
        <f>SUMPRODUCT(LARGE(K7:K18,{1,2,3,4,5,6,7}))</f>
        <v>12</v>
      </c>
      <c r="D23" s="19"/>
      <c r="E23" s="19"/>
      <c r="F23" s="19" t="s">
        <v>19</v>
      </c>
      <c r="H23" s="28"/>
    </row>
    <row r="24" spans="1:11" ht="16.149999999999999" customHeight="1">
      <c r="A24" s="3"/>
    </row>
    <row r="25" spans="1:11" ht="16.149999999999999" customHeight="1">
      <c r="A25" s="5" t="s">
        <v>171</v>
      </c>
      <c r="B25" s="5"/>
      <c r="F25" s="57" t="s">
        <v>10</v>
      </c>
      <c r="G25" s="57"/>
      <c r="H25" s="57"/>
    </row>
    <row r="26" spans="1:11" ht="16.149999999999999" customHeight="1">
      <c r="A26" s="4"/>
    </row>
    <row r="27" spans="1:11" ht="15.6" customHeight="1">
      <c r="A27" s="29" t="s">
        <v>172</v>
      </c>
      <c r="B27" s="5"/>
      <c r="F27" s="57" t="s">
        <v>13</v>
      </c>
      <c r="G27" s="57"/>
      <c r="H27" s="57"/>
    </row>
    <row r="28" spans="1:11" ht="20.45" customHeight="1"/>
    <row r="29" spans="1:11" ht="22.15" customHeight="1"/>
  </sheetData>
  <mergeCells count="26">
    <mergeCell ref="A17:A18"/>
    <mergeCell ref="B17:B18"/>
    <mergeCell ref="C17:C18"/>
    <mergeCell ref="F25:H25"/>
    <mergeCell ref="F27:H27"/>
    <mergeCell ref="H20:I20"/>
    <mergeCell ref="A13:A14"/>
    <mergeCell ref="B13:B14"/>
    <mergeCell ref="C13:C14"/>
    <mergeCell ref="A15:A16"/>
    <mergeCell ref="B15:B16"/>
    <mergeCell ref="C15:C16"/>
    <mergeCell ref="A9:A10"/>
    <mergeCell ref="B9:B10"/>
    <mergeCell ref="C9:C10"/>
    <mergeCell ref="A11:A12"/>
    <mergeCell ref="B11:B12"/>
    <mergeCell ref="C11:C12"/>
    <mergeCell ref="A7:A8"/>
    <mergeCell ref="B7:B8"/>
    <mergeCell ref="C7:C8"/>
    <mergeCell ref="A1:K1"/>
    <mergeCell ref="A2:K2"/>
    <mergeCell ref="C3:K3"/>
    <mergeCell ref="A5:B5"/>
    <mergeCell ref="E5:H5"/>
  </mergeCells>
  <pageMargins left="0.7" right="0.7" top="0.75" bottom="0.75" header="0.3" footer="0.3"/>
  <pageSetup paperSize="9" scale="86"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92D050"/>
  </sheetPr>
  <dimension ref="A1:K29"/>
  <sheetViews>
    <sheetView zoomScaleNormal="100" workbookViewId="0">
      <selection activeCell="J22" sqref="J22"/>
    </sheetView>
  </sheetViews>
  <sheetFormatPr defaultRowHeight="15"/>
  <cols>
    <col min="1" max="1" width="4.7109375" customWidth="1"/>
    <col min="2" max="2" width="27.85546875" customWidth="1"/>
    <col min="3" max="4" width="9.28515625" customWidth="1"/>
    <col min="5" max="5" width="8.28515625" customWidth="1"/>
    <col min="6" max="6" width="8" customWidth="1"/>
    <col min="7" max="7" width="7.5703125" customWidth="1"/>
    <col min="8" max="8" width="6.140625" style="26" customWidth="1"/>
    <col min="9" max="9" width="5.42578125" style="26" customWidth="1"/>
    <col min="10" max="10" width="6.140625" style="26" customWidth="1"/>
    <col min="11" max="11" width="8.140625" style="24" customWidth="1"/>
  </cols>
  <sheetData>
    <row r="1" spans="1:11" ht="20.25">
      <c r="A1" s="60" t="s">
        <v>0</v>
      </c>
      <c r="B1" s="60"/>
      <c r="C1" s="60"/>
      <c r="D1" s="60"/>
      <c r="E1" s="60"/>
      <c r="F1" s="60"/>
      <c r="G1" s="60"/>
      <c r="H1" s="60"/>
      <c r="I1" s="60"/>
      <c r="J1" s="60"/>
      <c r="K1" s="60"/>
    </row>
    <row r="2" spans="1:11" ht="39" customHeight="1">
      <c r="A2" s="59" t="s">
        <v>15</v>
      </c>
      <c r="B2" s="59"/>
      <c r="C2" s="59"/>
      <c r="D2" s="59"/>
      <c r="E2" s="59"/>
      <c r="F2" s="59"/>
      <c r="G2" s="59"/>
      <c r="H2" s="59"/>
      <c r="I2" s="59"/>
      <c r="J2" s="59"/>
      <c r="K2" s="59"/>
    </row>
    <row r="3" spans="1:11" ht="24.75" customHeight="1">
      <c r="B3" s="29" t="s">
        <v>23</v>
      </c>
      <c r="C3" s="61" t="s">
        <v>69</v>
      </c>
      <c r="D3" s="61"/>
      <c r="E3" s="61"/>
      <c r="F3" s="61"/>
      <c r="G3" s="61"/>
      <c r="H3" s="61"/>
      <c r="I3" s="61"/>
      <c r="J3" s="61"/>
      <c r="K3" s="61"/>
    </row>
    <row r="4" spans="1:11" ht="10.15" customHeight="1">
      <c r="A4" s="1"/>
    </row>
    <row r="5" spans="1:11" ht="18.75">
      <c r="A5" s="52" t="s">
        <v>17</v>
      </c>
      <c r="B5" s="52"/>
      <c r="E5" s="52" t="s">
        <v>18</v>
      </c>
      <c r="F5" s="52"/>
      <c r="G5" s="52"/>
      <c r="H5" s="52"/>
    </row>
    <row r="6" spans="1:11" ht="32.25" customHeight="1">
      <c r="A6" s="13" t="s">
        <v>1</v>
      </c>
      <c r="B6" s="13" t="s">
        <v>2</v>
      </c>
      <c r="C6" s="13" t="s">
        <v>3</v>
      </c>
      <c r="D6" s="13" t="s">
        <v>4</v>
      </c>
      <c r="E6" s="13" t="s">
        <v>5</v>
      </c>
      <c r="F6" s="13" t="s">
        <v>6</v>
      </c>
      <c r="G6" s="13" t="s">
        <v>7</v>
      </c>
      <c r="H6" s="13" t="s">
        <v>8</v>
      </c>
      <c r="I6" s="13" t="s">
        <v>21</v>
      </c>
      <c r="J6" s="13" t="s">
        <v>21</v>
      </c>
      <c r="K6" s="30" t="s">
        <v>22</v>
      </c>
    </row>
    <row r="7" spans="1:11" ht="17.25" customHeight="1">
      <c r="A7" s="53">
        <v>1</v>
      </c>
      <c r="B7" s="54" t="s">
        <v>70</v>
      </c>
      <c r="C7" s="55">
        <v>2002</v>
      </c>
      <c r="D7" s="14">
        <v>400</v>
      </c>
      <c r="E7" s="48" t="s">
        <v>151</v>
      </c>
      <c r="F7" s="15" t="s">
        <v>78</v>
      </c>
      <c r="G7" s="15">
        <v>1</v>
      </c>
      <c r="H7" s="15">
        <v>20</v>
      </c>
      <c r="I7" s="27">
        <v>0</v>
      </c>
      <c r="J7" s="27">
        <v>5</v>
      </c>
      <c r="K7" s="25">
        <f>H7+I7+J7</f>
        <v>25</v>
      </c>
    </row>
    <row r="8" spans="1:11" ht="17.25" customHeight="1">
      <c r="A8" s="53"/>
      <c r="B8" s="54"/>
      <c r="C8" s="56"/>
      <c r="D8" s="13"/>
      <c r="E8" s="15"/>
      <c r="F8" s="15"/>
      <c r="G8" s="15"/>
      <c r="H8" s="15"/>
      <c r="I8" s="27"/>
      <c r="J8" s="27"/>
      <c r="K8" s="25"/>
    </row>
    <row r="9" spans="1:11" ht="17.25" customHeight="1">
      <c r="A9" s="53">
        <v>2</v>
      </c>
      <c r="B9" s="54" t="s">
        <v>71</v>
      </c>
      <c r="C9" s="55">
        <v>2000</v>
      </c>
      <c r="D9" s="14">
        <v>400</v>
      </c>
      <c r="E9" s="15" t="s">
        <v>152</v>
      </c>
      <c r="F9" s="15">
        <v>1</v>
      </c>
      <c r="G9" s="15">
        <v>20</v>
      </c>
      <c r="H9" s="15">
        <v>2</v>
      </c>
      <c r="I9" s="27">
        <v>0</v>
      </c>
      <c r="J9" s="27">
        <v>0</v>
      </c>
      <c r="K9" s="25">
        <f t="shared" ref="K9:K18" si="0">H9+I9+J9</f>
        <v>2</v>
      </c>
    </row>
    <row r="10" spans="1:11" ht="17.25" customHeight="1">
      <c r="A10" s="53"/>
      <c r="B10" s="54"/>
      <c r="C10" s="56"/>
      <c r="D10" s="14"/>
      <c r="E10" s="15"/>
      <c r="F10" s="15"/>
      <c r="G10" s="15"/>
      <c r="H10" s="15"/>
      <c r="I10" s="27"/>
      <c r="J10" s="27"/>
      <c r="K10" s="25"/>
    </row>
    <row r="11" spans="1:11" ht="17.25" customHeight="1">
      <c r="A11" s="53">
        <v>3</v>
      </c>
      <c r="B11" s="54" t="s">
        <v>72</v>
      </c>
      <c r="C11" s="55">
        <v>2002</v>
      </c>
      <c r="D11" s="14">
        <v>100</v>
      </c>
      <c r="E11" s="15" t="s">
        <v>160</v>
      </c>
      <c r="F11" s="15">
        <v>1</v>
      </c>
      <c r="G11" s="15">
        <v>25</v>
      </c>
      <c r="H11" s="15">
        <v>1</v>
      </c>
      <c r="I11" s="27">
        <v>0</v>
      </c>
      <c r="J11" s="27">
        <v>0</v>
      </c>
      <c r="K11" s="25">
        <f t="shared" si="0"/>
        <v>1</v>
      </c>
    </row>
    <row r="12" spans="1:11" ht="17.25" customHeight="1">
      <c r="A12" s="53"/>
      <c r="B12" s="54"/>
      <c r="C12" s="56"/>
      <c r="D12" s="14">
        <v>200</v>
      </c>
      <c r="E12" s="15" t="s">
        <v>203</v>
      </c>
      <c r="F12" s="15">
        <v>1</v>
      </c>
      <c r="G12" s="15">
        <v>24</v>
      </c>
      <c r="H12" s="15">
        <v>1</v>
      </c>
      <c r="I12" s="27">
        <v>0</v>
      </c>
      <c r="J12" s="27">
        <v>0</v>
      </c>
      <c r="K12" s="25">
        <f t="shared" si="0"/>
        <v>1</v>
      </c>
    </row>
    <row r="13" spans="1:11" ht="17.25" hidden="1" customHeight="1">
      <c r="A13" s="53">
        <v>4</v>
      </c>
      <c r="B13" s="54"/>
      <c r="C13" s="55"/>
      <c r="D13" s="14"/>
      <c r="E13" s="15"/>
      <c r="F13" s="15"/>
      <c r="G13" s="15"/>
      <c r="H13" s="15"/>
      <c r="I13" s="27"/>
      <c r="J13" s="27"/>
      <c r="K13" s="25">
        <f t="shared" si="0"/>
        <v>0</v>
      </c>
    </row>
    <row r="14" spans="1:11" ht="17.25" hidden="1" customHeight="1">
      <c r="A14" s="53"/>
      <c r="B14" s="54"/>
      <c r="C14" s="56"/>
      <c r="D14" s="14"/>
      <c r="E14" s="15"/>
      <c r="F14" s="15"/>
      <c r="G14" s="15"/>
      <c r="H14" s="15"/>
      <c r="I14" s="27"/>
      <c r="J14" s="27"/>
      <c r="K14" s="25">
        <f t="shared" si="0"/>
        <v>0</v>
      </c>
    </row>
    <row r="15" spans="1:11" ht="17.25" hidden="1" customHeight="1">
      <c r="A15" s="53">
        <v>5</v>
      </c>
      <c r="B15" s="54"/>
      <c r="C15" s="55"/>
      <c r="D15" s="14"/>
      <c r="E15" s="15"/>
      <c r="F15" s="15"/>
      <c r="G15" s="15"/>
      <c r="H15" s="15"/>
      <c r="I15" s="27"/>
      <c r="J15" s="27"/>
      <c r="K15" s="25">
        <f t="shared" si="0"/>
        <v>0</v>
      </c>
    </row>
    <row r="16" spans="1:11" ht="17.25" hidden="1" customHeight="1">
      <c r="A16" s="53"/>
      <c r="B16" s="54"/>
      <c r="C16" s="56"/>
      <c r="D16" s="14"/>
      <c r="E16" s="15"/>
      <c r="F16" s="15"/>
      <c r="G16" s="15"/>
      <c r="H16" s="15"/>
      <c r="I16" s="27"/>
      <c r="J16" s="27"/>
      <c r="K16" s="25">
        <f t="shared" si="0"/>
        <v>0</v>
      </c>
    </row>
    <row r="17" spans="1:11" ht="17.25" hidden="1" customHeight="1">
      <c r="A17" s="53">
        <v>6</v>
      </c>
      <c r="B17" s="54"/>
      <c r="C17" s="55"/>
      <c r="D17" s="14"/>
      <c r="E17" s="15"/>
      <c r="F17" s="15"/>
      <c r="G17" s="15"/>
      <c r="H17" s="15"/>
      <c r="I17" s="27"/>
      <c r="J17" s="27"/>
      <c r="K17" s="25">
        <f t="shared" si="0"/>
        <v>0</v>
      </c>
    </row>
    <row r="18" spans="1:11" ht="17.25" hidden="1" customHeight="1">
      <c r="A18" s="53"/>
      <c r="B18" s="54"/>
      <c r="C18" s="56"/>
      <c r="D18" s="14"/>
      <c r="E18" s="15"/>
      <c r="F18" s="15"/>
      <c r="G18" s="15"/>
      <c r="H18" s="15"/>
      <c r="I18" s="27"/>
      <c r="J18" s="27"/>
      <c r="K18" s="25">
        <f t="shared" si="0"/>
        <v>0</v>
      </c>
    </row>
    <row r="19" spans="1:11" ht="16.149999999999999" customHeight="1">
      <c r="A19" s="6"/>
      <c r="B19" s="7"/>
      <c r="C19" s="6"/>
      <c r="D19" s="6"/>
      <c r="E19" s="6"/>
      <c r="F19" s="6"/>
      <c r="G19" s="6"/>
      <c r="H19" s="6"/>
    </row>
    <row r="20" spans="1:11" ht="16.149999999999999" customHeight="1">
      <c r="A20" s="6"/>
      <c r="B20" s="8" t="s">
        <v>11</v>
      </c>
      <c r="C20" s="6"/>
      <c r="D20" s="9"/>
      <c r="E20" s="6"/>
      <c r="F20" s="45" t="s">
        <v>73</v>
      </c>
      <c r="G20" s="46"/>
      <c r="H20" s="66">
        <v>89615158277</v>
      </c>
      <c r="I20" s="66"/>
    </row>
    <row r="21" spans="1:11" ht="16.149999999999999" customHeight="1">
      <c r="A21" s="2"/>
      <c r="G21" t="s">
        <v>12</v>
      </c>
    </row>
    <row r="22" spans="1:11" ht="16.149999999999999" customHeight="1">
      <c r="A22" s="2"/>
    </row>
    <row r="23" spans="1:11" ht="16.149999999999999" customHeight="1">
      <c r="A23" s="19"/>
      <c r="B23" s="21" t="s">
        <v>20</v>
      </c>
      <c r="C23" s="20">
        <f>SUMPRODUCT(LARGE(K7:K18,{1,2,3,4,5,6,7}))</f>
        <v>29</v>
      </c>
      <c r="D23" s="19"/>
      <c r="E23" s="19"/>
      <c r="F23" s="19" t="s">
        <v>19</v>
      </c>
      <c r="H23" s="28"/>
    </row>
    <row r="24" spans="1:11" ht="16.149999999999999" customHeight="1">
      <c r="A24" s="3"/>
    </row>
    <row r="25" spans="1:11" ht="16.149999999999999" customHeight="1">
      <c r="A25" s="5" t="s">
        <v>171</v>
      </c>
      <c r="B25" s="5"/>
      <c r="F25" s="57" t="s">
        <v>10</v>
      </c>
      <c r="G25" s="57"/>
      <c r="H25" s="57"/>
    </row>
    <row r="26" spans="1:11" ht="16.149999999999999" customHeight="1">
      <c r="A26" s="4"/>
    </row>
    <row r="27" spans="1:11" ht="15.6" customHeight="1">
      <c r="A27" s="29" t="s">
        <v>172</v>
      </c>
      <c r="B27" s="5"/>
      <c r="F27" s="57" t="s">
        <v>13</v>
      </c>
      <c r="G27" s="57"/>
      <c r="H27" s="57"/>
    </row>
    <row r="28" spans="1:11" ht="20.45" customHeight="1"/>
    <row r="29" spans="1:11" ht="22.15" customHeight="1"/>
  </sheetData>
  <mergeCells count="26">
    <mergeCell ref="F27:H27"/>
    <mergeCell ref="A13:A14"/>
    <mergeCell ref="B13:B14"/>
    <mergeCell ref="C13:C14"/>
    <mergeCell ref="A15:A16"/>
    <mergeCell ref="B15:B16"/>
    <mergeCell ref="C15:C16"/>
    <mergeCell ref="A17:A18"/>
    <mergeCell ref="B17:B18"/>
    <mergeCell ref="C17:C18"/>
    <mergeCell ref="H20:I20"/>
    <mergeCell ref="F25:H25"/>
    <mergeCell ref="A9:A10"/>
    <mergeCell ref="B9:B10"/>
    <mergeCell ref="C9:C10"/>
    <mergeCell ref="A11:A12"/>
    <mergeCell ref="B11:B12"/>
    <mergeCell ref="C11:C12"/>
    <mergeCell ref="A7:A8"/>
    <mergeCell ref="B7:B8"/>
    <mergeCell ref="C7:C8"/>
    <mergeCell ref="A1:K1"/>
    <mergeCell ref="A2:K2"/>
    <mergeCell ref="C3:K3"/>
    <mergeCell ref="A5:B5"/>
    <mergeCell ref="E5:H5"/>
  </mergeCells>
  <pageMargins left="0.7" right="0.7" top="0.75" bottom="0.75" header="0.3" footer="0.3"/>
  <pageSetup paperSize="9" scale="86" orientation="portrait" horizontalDpi="0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rgb="FF92D050"/>
  </sheetPr>
  <dimension ref="A1:K23"/>
  <sheetViews>
    <sheetView zoomScaleNormal="100" workbookViewId="0">
      <selection activeCell="C18" sqref="C18"/>
    </sheetView>
  </sheetViews>
  <sheetFormatPr defaultRowHeight="15"/>
  <cols>
    <col min="1" max="1" width="4.7109375" customWidth="1"/>
    <col min="2" max="2" width="27.85546875" customWidth="1"/>
    <col min="3" max="3" width="10.140625" customWidth="1"/>
    <col min="4" max="4" width="9.28515625" customWidth="1"/>
    <col min="5" max="5" width="8.28515625" customWidth="1"/>
    <col min="6" max="6" width="8" customWidth="1"/>
    <col min="7" max="7" width="7.5703125" customWidth="1"/>
    <col min="8" max="8" width="6.140625" style="26" customWidth="1"/>
    <col min="9" max="9" width="5.42578125" style="26" customWidth="1"/>
    <col min="10" max="10" width="6.140625" style="26" customWidth="1"/>
    <col min="11" max="11" width="8.140625" style="24" customWidth="1"/>
  </cols>
  <sheetData>
    <row r="1" spans="1:11" ht="20.25">
      <c r="A1" s="60" t="s">
        <v>0</v>
      </c>
      <c r="B1" s="60"/>
      <c r="C1" s="60"/>
      <c r="D1" s="60"/>
      <c r="E1" s="60"/>
      <c r="F1" s="60"/>
      <c r="G1" s="60"/>
      <c r="H1" s="60"/>
      <c r="I1" s="60"/>
      <c r="J1" s="60"/>
      <c r="K1" s="60"/>
    </row>
    <row r="2" spans="1:11" ht="39" customHeight="1">
      <c r="A2" s="59" t="s">
        <v>15</v>
      </c>
      <c r="B2" s="59"/>
      <c r="C2" s="59"/>
      <c r="D2" s="59"/>
      <c r="E2" s="59"/>
      <c r="F2" s="59"/>
      <c r="G2" s="59"/>
      <c r="H2" s="59"/>
      <c r="I2" s="59"/>
      <c r="J2" s="59"/>
      <c r="K2" s="59"/>
    </row>
    <row r="3" spans="1:11" ht="24.75" customHeight="1">
      <c r="B3" s="29" t="s">
        <v>23</v>
      </c>
      <c r="C3" s="61" t="s">
        <v>74</v>
      </c>
      <c r="D3" s="61"/>
      <c r="E3" s="61"/>
      <c r="F3" s="61"/>
      <c r="G3" s="61"/>
      <c r="H3" s="61"/>
      <c r="I3" s="61"/>
      <c r="J3" s="61"/>
      <c r="K3" s="61"/>
    </row>
    <row r="4" spans="1:11" ht="10.15" customHeight="1">
      <c r="A4" s="1"/>
    </row>
    <row r="5" spans="1:11" ht="18.75">
      <c r="A5" s="52" t="s">
        <v>17</v>
      </c>
      <c r="B5" s="52"/>
      <c r="E5" s="52" t="s">
        <v>18</v>
      </c>
      <c r="F5" s="52"/>
      <c r="G5" s="52"/>
      <c r="H5" s="52"/>
    </row>
    <row r="6" spans="1:11" ht="32.25" customHeight="1">
      <c r="A6" s="13" t="s">
        <v>1</v>
      </c>
      <c r="B6" s="13" t="s">
        <v>2</v>
      </c>
      <c r="C6" s="13" t="s">
        <v>3</v>
      </c>
      <c r="D6" s="13" t="s">
        <v>4</v>
      </c>
      <c r="E6" s="13" t="s">
        <v>5</v>
      </c>
      <c r="F6" s="13" t="s">
        <v>6</v>
      </c>
      <c r="G6" s="13" t="s">
        <v>7</v>
      </c>
      <c r="H6" s="13" t="s">
        <v>8</v>
      </c>
      <c r="I6" s="13" t="s">
        <v>21</v>
      </c>
      <c r="J6" s="13" t="s">
        <v>21</v>
      </c>
      <c r="K6" s="30" t="s">
        <v>22</v>
      </c>
    </row>
    <row r="7" spans="1:11" ht="17.25" customHeight="1">
      <c r="A7" s="53">
        <v>1</v>
      </c>
      <c r="B7" s="54" t="s">
        <v>76</v>
      </c>
      <c r="C7" s="67">
        <v>35900</v>
      </c>
      <c r="D7" s="13" t="s">
        <v>77</v>
      </c>
      <c r="E7" s="15">
        <v>7725</v>
      </c>
      <c r="F7" s="15" t="s">
        <v>78</v>
      </c>
      <c r="G7" s="15">
        <v>1</v>
      </c>
      <c r="H7" s="15">
        <v>20</v>
      </c>
      <c r="I7" s="27">
        <v>5</v>
      </c>
      <c r="J7" s="27">
        <v>10</v>
      </c>
      <c r="K7" s="25">
        <f>H7+I7+J7</f>
        <v>35</v>
      </c>
    </row>
    <row r="8" spans="1:11" ht="17.25" customHeight="1">
      <c r="A8" s="53"/>
      <c r="B8" s="54"/>
      <c r="C8" s="56"/>
      <c r="D8" s="13"/>
      <c r="E8" s="15"/>
      <c r="F8" s="15"/>
      <c r="G8" s="15"/>
      <c r="H8" s="15"/>
      <c r="I8" s="27"/>
      <c r="J8" s="27"/>
      <c r="K8" s="25"/>
    </row>
    <row r="9" spans="1:11" ht="17.25" customHeight="1">
      <c r="A9" s="53">
        <v>2</v>
      </c>
      <c r="B9" s="54" t="s">
        <v>79</v>
      </c>
      <c r="C9" s="67">
        <v>36057</v>
      </c>
      <c r="D9" s="14" t="s">
        <v>80</v>
      </c>
      <c r="E9" s="15">
        <v>4996</v>
      </c>
      <c r="F9" s="15" t="s">
        <v>78</v>
      </c>
      <c r="G9" s="15">
        <v>3</v>
      </c>
      <c r="H9" s="15">
        <v>15</v>
      </c>
      <c r="I9" s="27">
        <v>5</v>
      </c>
      <c r="J9" s="27">
        <v>10</v>
      </c>
      <c r="K9" s="25">
        <f t="shared" ref="K9:K11" si="0">H9+I9+J9</f>
        <v>30</v>
      </c>
    </row>
    <row r="10" spans="1:11" ht="17.25" customHeight="1">
      <c r="A10" s="53"/>
      <c r="B10" s="54"/>
      <c r="C10" s="56"/>
      <c r="D10" s="14"/>
      <c r="E10" s="15"/>
      <c r="F10" s="15"/>
      <c r="G10" s="15"/>
      <c r="H10" s="15"/>
      <c r="I10" s="27"/>
      <c r="J10" s="27"/>
      <c r="K10" s="25"/>
    </row>
    <row r="11" spans="1:11" ht="17.25" customHeight="1">
      <c r="A11" s="53">
        <v>3</v>
      </c>
      <c r="B11" s="54" t="s">
        <v>81</v>
      </c>
      <c r="C11" s="67">
        <v>36090</v>
      </c>
      <c r="D11" s="14" t="s">
        <v>80</v>
      </c>
      <c r="E11" s="15">
        <v>4846</v>
      </c>
      <c r="F11" s="15" t="s">
        <v>78</v>
      </c>
      <c r="G11" s="15">
        <v>6</v>
      </c>
      <c r="H11" s="15">
        <v>12</v>
      </c>
      <c r="I11" s="27">
        <v>5</v>
      </c>
      <c r="J11" s="27">
        <v>10</v>
      </c>
      <c r="K11" s="25">
        <f t="shared" si="0"/>
        <v>27</v>
      </c>
    </row>
    <row r="12" spans="1:11" ht="17.25" customHeight="1">
      <c r="A12" s="53"/>
      <c r="B12" s="54"/>
      <c r="C12" s="56"/>
      <c r="D12" s="14"/>
      <c r="E12" s="15"/>
      <c r="F12" s="15"/>
      <c r="G12" s="15"/>
      <c r="H12" s="15"/>
      <c r="I12" s="27"/>
      <c r="J12" s="27"/>
      <c r="K12" s="25"/>
    </row>
    <row r="13" spans="1:11" ht="16.149999999999999" customHeight="1">
      <c r="A13" s="6"/>
      <c r="B13" s="7"/>
      <c r="C13" s="6"/>
      <c r="D13" s="6"/>
      <c r="E13" s="6"/>
      <c r="F13" s="6"/>
      <c r="G13" s="6"/>
      <c r="H13" s="6"/>
    </row>
    <row r="14" spans="1:11" ht="16.149999999999999" customHeight="1">
      <c r="A14" s="6"/>
      <c r="B14" s="8" t="s">
        <v>11</v>
      </c>
      <c r="C14" s="6"/>
      <c r="D14" s="9"/>
      <c r="E14" s="6"/>
      <c r="F14" s="45"/>
      <c r="G14" s="46"/>
      <c r="H14" s="66"/>
      <c r="I14" s="66"/>
    </row>
    <row r="15" spans="1:11" ht="16.149999999999999" customHeight="1">
      <c r="A15" s="2"/>
      <c r="G15" t="s">
        <v>12</v>
      </c>
    </row>
    <row r="16" spans="1:11" ht="16.149999999999999" customHeight="1">
      <c r="A16" s="2"/>
    </row>
    <row r="17" spans="1:8" ht="16.149999999999999" customHeight="1">
      <c r="A17" s="19"/>
      <c r="B17" s="21" t="s">
        <v>20</v>
      </c>
      <c r="C17" s="20">
        <f>SUM(K7,K9,K11)</f>
        <v>92</v>
      </c>
      <c r="D17" s="19"/>
      <c r="E17" s="19"/>
      <c r="F17" s="19" t="s">
        <v>19</v>
      </c>
      <c r="H17" s="28"/>
    </row>
    <row r="18" spans="1:8" ht="16.149999999999999" customHeight="1">
      <c r="A18" s="3"/>
    </row>
    <row r="19" spans="1:8" ht="16.149999999999999" customHeight="1">
      <c r="A19" s="5" t="s">
        <v>173</v>
      </c>
      <c r="B19" s="5"/>
      <c r="F19" s="57" t="s">
        <v>10</v>
      </c>
      <c r="G19" s="57"/>
      <c r="H19" s="57"/>
    </row>
    <row r="20" spans="1:8" ht="16.149999999999999" customHeight="1">
      <c r="A20" s="4"/>
    </row>
    <row r="21" spans="1:8" ht="15.6" customHeight="1">
      <c r="A21" s="29" t="s">
        <v>174</v>
      </c>
      <c r="B21" s="5"/>
      <c r="F21" s="57" t="s">
        <v>13</v>
      </c>
      <c r="G21" s="57"/>
      <c r="H21" s="57"/>
    </row>
    <row r="22" spans="1:8" ht="20.45" customHeight="1"/>
    <row r="23" spans="1:8" ht="22.15" customHeight="1"/>
  </sheetData>
  <mergeCells count="17">
    <mergeCell ref="H14:I14"/>
    <mergeCell ref="F19:H19"/>
    <mergeCell ref="F21:H21"/>
    <mergeCell ref="A9:A10"/>
    <mergeCell ref="B9:B10"/>
    <mergeCell ref="C9:C10"/>
    <mergeCell ref="A11:A12"/>
    <mergeCell ref="B11:B12"/>
    <mergeCell ref="C11:C12"/>
    <mergeCell ref="A7:A8"/>
    <mergeCell ref="B7:B8"/>
    <mergeCell ref="C7:C8"/>
    <mergeCell ref="A1:K1"/>
    <mergeCell ref="A2:K2"/>
    <mergeCell ref="C3:K3"/>
    <mergeCell ref="A5:B5"/>
    <mergeCell ref="E5:H5"/>
  </mergeCells>
  <pageMargins left="0.7" right="0.7" top="0.75" bottom="0.75" header="0.3" footer="0.3"/>
  <pageSetup paperSize="9" scale="85" orientation="portrait" horizontalDpi="0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rgb="FF92D050"/>
  </sheetPr>
  <dimension ref="A1:K25"/>
  <sheetViews>
    <sheetView zoomScaleNormal="100" workbookViewId="0">
      <selection activeCell="K15" sqref="K15"/>
    </sheetView>
  </sheetViews>
  <sheetFormatPr defaultRowHeight="15"/>
  <cols>
    <col min="1" max="1" width="4.7109375" customWidth="1"/>
    <col min="2" max="2" width="27.85546875" customWidth="1"/>
    <col min="3" max="3" width="10.140625" customWidth="1"/>
    <col min="4" max="4" width="9.28515625" customWidth="1"/>
    <col min="5" max="5" width="8.28515625" customWidth="1"/>
    <col min="6" max="6" width="8" customWidth="1"/>
    <col min="7" max="7" width="7.5703125" customWidth="1"/>
    <col min="8" max="8" width="6.140625" style="26" customWidth="1"/>
    <col min="9" max="9" width="5.42578125" style="26" customWidth="1"/>
    <col min="10" max="10" width="6.140625" style="26" customWidth="1"/>
    <col min="11" max="11" width="8.140625" style="24" customWidth="1"/>
  </cols>
  <sheetData>
    <row r="1" spans="1:11" ht="20.25">
      <c r="A1" s="60" t="s">
        <v>0</v>
      </c>
      <c r="B1" s="60"/>
      <c r="C1" s="60"/>
      <c r="D1" s="60"/>
      <c r="E1" s="60"/>
      <c r="F1" s="60"/>
      <c r="G1" s="60"/>
      <c r="H1" s="60"/>
      <c r="I1" s="60"/>
      <c r="J1" s="60"/>
      <c r="K1" s="60"/>
    </row>
    <row r="2" spans="1:11" ht="39" customHeight="1">
      <c r="A2" s="59" t="s">
        <v>15</v>
      </c>
      <c r="B2" s="59"/>
      <c r="C2" s="59"/>
      <c r="D2" s="59"/>
      <c r="E2" s="59"/>
      <c r="F2" s="59"/>
      <c r="G2" s="59"/>
      <c r="H2" s="59"/>
      <c r="I2" s="59"/>
      <c r="J2" s="59"/>
      <c r="K2" s="59"/>
    </row>
    <row r="3" spans="1:11" ht="24.75" customHeight="1">
      <c r="B3" s="29" t="s">
        <v>23</v>
      </c>
      <c r="C3" s="61" t="s">
        <v>82</v>
      </c>
      <c r="D3" s="61"/>
      <c r="E3" s="61"/>
      <c r="F3" s="61"/>
      <c r="G3" s="61"/>
      <c r="H3" s="61"/>
      <c r="I3" s="61"/>
      <c r="J3" s="61"/>
      <c r="K3" s="61"/>
    </row>
    <row r="4" spans="1:11" ht="10.15" customHeight="1">
      <c r="A4" s="1"/>
    </row>
    <row r="5" spans="1:11" ht="18.75">
      <c r="A5" s="52" t="s">
        <v>17</v>
      </c>
      <c r="B5" s="52"/>
      <c r="E5" s="52" t="s">
        <v>18</v>
      </c>
      <c r="F5" s="52"/>
      <c r="G5" s="52"/>
      <c r="H5" s="52"/>
    </row>
    <row r="6" spans="1:11" ht="32.25" customHeight="1">
      <c r="A6" s="13" t="s">
        <v>1</v>
      </c>
      <c r="B6" s="13" t="s">
        <v>2</v>
      </c>
      <c r="C6" s="13" t="s">
        <v>3</v>
      </c>
      <c r="D6" s="13" t="s">
        <v>4</v>
      </c>
      <c r="E6" s="13" t="s">
        <v>5</v>
      </c>
      <c r="F6" s="13" t="s">
        <v>6</v>
      </c>
      <c r="G6" s="13" t="s">
        <v>7</v>
      </c>
      <c r="H6" s="13" t="s">
        <v>8</v>
      </c>
      <c r="I6" s="13" t="s">
        <v>21</v>
      </c>
      <c r="J6" s="13" t="s">
        <v>21</v>
      </c>
      <c r="K6" s="30" t="s">
        <v>22</v>
      </c>
    </row>
    <row r="7" spans="1:11" ht="17.25" customHeight="1">
      <c r="A7" s="53">
        <v>1</v>
      </c>
      <c r="B7" s="54" t="s">
        <v>83</v>
      </c>
      <c r="C7" s="67">
        <v>36259</v>
      </c>
      <c r="D7" s="13" t="s">
        <v>84</v>
      </c>
      <c r="E7" s="15">
        <v>4.3499999999999996</v>
      </c>
      <c r="F7" s="15">
        <v>1</v>
      </c>
      <c r="G7" s="15">
        <v>8</v>
      </c>
      <c r="H7" s="15">
        <v>10</v>
      </c>
      <c r="I7" s="27">
        <v>0</v>
      </c>
      <c r="J7" s="27">
        <v>0</v>
      </c>
      <c r="K7" s="25">
        <f>H7+I7+J7</f>
        <v>10</v>
      </c>
    </row>
    <row r="8" spans="1:11" ht="17.25" customHeight="1">
      <c r="A8" s="53"/>
      <c r="B8" s="54"/>
      <c r="C8" s="56"/>
      <c r="D8" s="13"/>
      <c r="E8" s="15"/>
      <c r="F8" s="15"/>
      <c r="G8" s="15"/>
      <c r="H8" s="15"/>
      <c r="I8" s="27"/>
      <c r="J8" s="27"/>
      <c r="K8" s="25">
        <v>0</v>
      </c>
    </row>
    <row r="9" spans="1:11" ht="17.25" customHeight="1">
      <c r="A9" s="53">
        <v>2</v>
      </c>
      <c r="B9" s="54" t="s">
        <v>85</v>
      </c>
      <c r="C9" s="67">
        <v>37425</v>
      </c>
      <c r="D9" s="14" t="s">
        <v>84</v>
      </c>
      <c r="E9" s="15">
        <v>4.05</v>
      </c>
      <c r="F9" s="15">
        <v>2</v>
      </c>
      <c r="G9" s="15">
        <v>10</v>
      </c>
      <c r="H9" s="15">
        <v>9</v>
      </c>
      <c r="I9" s="27">
        <v>0</v>
      </c>
      <c r="J9" s="27">
        <v>0</v>
      </c>
      <c r="K9" s="25">
        <f t="shared" ref="K9:K12" si="0">H9+I9+J9</f>
        <v>9</v>
      </c>
    </row>
    <row r="10" spans="1:11" ht="17.25" customHeight="1">
      <c r="A10" s="53"/>
      <c r="B10" s="54"/>
      <c r="C10" s="56"/>
      <c r="D10" s="14"/>
      <c r="E10" s="15"/>
      <c r="F10" s="15"/>
      <c r="G10" s="15"/>
      <c r="H10" s="15"/>
      <c r="I10" s="27"/>
      <c r="J10" s="27"/>
      <c r="K10" s="25">
        <v>0</v>
      </c>
    </row>
    <row r="11" spans="1:11" ht="17.25" customHeight="1">
      <c r="A11" s="53">
        <v>3</v>
      </c>
      <c r="B11" s="54" t="s">
        <v>86</v>
      </c>
      <c r="C11" s="67">
        <v>36914</v>
      </c>
      <c r="D11" s="14">
        <v>100</v>
      </c>
      <c r="E11" s="15" t="s">
        <v>166</v>
      </c>
      <c r="F11" s="15">
        <v>3</v>
      </c>
      <c r="G11" s="15">
        <v>19</v>
      </c>
      <c r="H11" s="15">
        <v>0</v>
      </c>
      <c r="I11" s="27">
        <v>0</v>
      </c>
      <c r="J11" s="27">
        <v>0</v>
      </c>
      <c r="K11" s="25">
        <f t="shared" si="0"/>
        <v>0</v>
      </c>
    </row>
    <row r="12" spans="1:11" ht="17.25" customHeight="1">
      <c r="A12" s="53"/>
      <c r="B12" s="54"/>
      <c r="C12" s="56"/>
      <c r="D12" s="14" t="s">
        <v>63</v>
      </c>
      <c r="E12" s="50" t="s">
        <v>155</v>
      </c>
      <c r="F12" s="15">
        <v>3</v>
      </c>
      <c r="G12" s="15">
        <v>18</v>
      </c>
      <c r="H12" s="15">
        <v>0</v>
      </c>
      <c r="I12" s="27">
        <v>0</v>
      </c>
      <c r="J12" s="27">
        <v>0</v>
      </c>
      <c r="K12" s="25">
        <f t="shared" si="0"/>
        <v>0</v>
      </c>
    </row>
    <row r="13" spans="1:11" ht="17.25" customHeight="1">
      <c r="A13" s="53">
        <v>4</v>
      </c>
      <c r="B13" s="54" t="s">
        <v>87</v>
      </c>
      <c r="C13" s="67" t="s">
        <v>113</v>
      </c>
      <c r="D13" s="14">
        <v>400</v>
      </c>
      <c r="E13" s="15" t="s">
        <v>150</v>
      </c>
      <c r="F13" s="15"/>
      <c r="G13" s="15"/>
      <c r="H13" s="15"/>
      <c r="I13" s="27"/>
      <c r="J13" s="27"/>
      <c r="K13" s="25">
        <f t="shared" ref="K13" si="1">H13+I13+J13</f>
        <v>0</v>
      </c>
    </row>
    <row r="14" spans="1:11" ht="17.25" customHeight="1">
      <c r="A14" s="53"/>
      <c r="B14" s="54"/>
      <c r="C14" s="56"/>
      <c r="D14" s="14"/>
      <c r="E14" s="15"/>
      <c r="F14" s="15"/>
      <c r="G14" s="15"/>
      <c r="H14" s="15"/>
      <c r="I14" s="27"/>
      <c r="J14" s="27"/>
      <c r="K14" s="25">
        <v>0</v>
      </c>
    </row>
    <row r="15" spans="1:11" ht="16.149999999999999" customHeight="1">
      <c r="A15" s="6"/>
      <c r="B15" s="7"/>
      <c r="C15" s="6"/>
      <c r="D15" s="6"/>
      <c r="E15" s="6"/>
      <c r="F15" s="6"/>
      <c r="G15" s="6"/>
      <c r="H15" s="6"/>
    </row>
    <row r="16" spans="1:11" ht="16.149999999999999" customHeight="1">
      <c r="A16" s="6"/>
      <c r="B16" s="8" t="s">
        <v>11</v>
      </c>
      <c r="C16" s="6"/>
      <c r="D16" s="9"/>
      <c r="E16" s="6"/>
      <c r="F16" s="45" t="s">
        <v>88</v>
      </c>
      <c r="G16" s="46"/>
      <c r="H16" s="66">
        <v>89885424596</v>
      </c>
      <c r="I16" s="66"/>
    </row>
    <row r="17" spans="1:8" ht="16.149999999999999" customHeight="1">
      <c r="A17" s="2"/>
      <c r="G17" t="s">
        <v>12</v>
      </c>
    </row>
    <row r="18" spans="1:8" ht="16.149999999999999" customHeight="1">
      <c r="A18" s="2"/>
    </row>
    <row r="19" spans="1:8" ht="16.149999999999999" customHeight="1">
      <c r="A19" s="19"/>
      <c r="B19" s="21" t="s">
        <v>20</v>
      </c>
      <c r="C19" s="20">
        <f>SUMPRODUCT(LARGE(K7:K14,{1,2,3,4,5,6,7}))</f>
        <v>19</v>
      </c>
      <c r="D19" s="19"/>
      <c r="E19" s="19"/>
      <c r="F19" s="19" t="s">
        <v>19</v>
      </c>
      <c r="H19" s="28"/>
    </row>
    <row r="20" spans="1:8" ht="16.149999999999999" customHeight="1">
      <c r="A20" s="3"/>
    </row>
    <row r="21" spans="1:8" ht="16.149999999999999" customHeight="1">
      <c r="A21" s="5" t="s">
        <v>173</v>
      </c>
      <c r="B21" s="5"/>
      <c r="F21" s="57" t="s">
        <v>10</v>
      </c>
      <c r="G21" s="57"/>
      <c r="H21" s="57"/>
    </row>
    <row r="22" spans="1:8" ht="16.149999999999999" customHeight="1">
      <c r="A22" s="4"/>
    </row>
    <row r="23" spans="1:8" ht="15.6" customHeight="1">
      <c r="A23" s="29" t="s">
        <v>174</v>
      </c>
      <c r="B23" s="5"/>
      <c r="F23" s="57" t="s">
        <v>13</v>
      </c>
      <c r="G23" s="57"/>
      <c r="H23" s="57"/>
    </row>
    <row r="24" spans="1:8" ht="20.45" customHeight="1"/>
    <row r="25" spans="1:8" ht="22.15" customHeight="1"/>
  </sheetData>
  <mergeCells count="20">
    <mergeCell ref="H16:I16"/>
    <mergeCell ref="F21:H21"/>
    <mergeCell ref="F23:H23"/>
    <mergeCell ref="A13:A14"/>
    <mergeCell ref="B13:B14"/>
    <mergeCell ref="C13:C14"/>
    <mergeCell ref="A9:A10"/>
    <mergeCell ref="B9:B10"/>
    <mergeCell ref="C9:C10"/>
    <mergeCell ref="A11:A12"/>
    <mergeCell ref="B11:B12"/>
    <mergeCell ref="C11:C12"/>
    <mergeCell ref="A7:A8"/>
    <mergeCell ref="B7:B8"/>
    <mergeCell ref="C7:C8"/>
    <mergeCell ref="A1:K1"/>
    <mergeCell ref="A2:K2"/>
    <mergeCell ref="C3:K3"/>
    <mergeCell ref="A5:B5"/>
    <mergeCell ref="E5:H5"/>
  </mergeCells>
  <pageMargins left="0.7" right="0.7" top="0.75" bottom="0.75" header="0.3" footer="0.3"/>
  <pageSetup paperSize="9" scale="85" orientation="portrait" horizontalDpi="0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tabColor rgb="FF92D050"/>
  </sheetPr>
  <dimension ref="A1:K35"/>
  <sheetViews>
    <sheetView zoomScaleNormal="100" workbookViewId="0">
      <pane xSplit="10" ySplit="9" topLeftCell="K10" activePane="bottomRight" state="frozen"/>
      <selection pane="topRight" activeCell="K1" sqref="K1"/>
      <selection pane="bottomLeft" activeCell="A10" sqref="A10"/>
      <selection pane="bottomRight" activeCell="K14" sqref="K14"/>
    </sheetView>
  </sheetViews>
  <sheetFormatPr defaultRowHeight="15"/>
  <cols>
    <col min="1" max="1" width="4.7109375" customWidth="1"/>
    <col min="2" max="2" width="27.85546875" customWidth="1"/>
    <col min="3" max="4" width="9.28515625" customWidth="1"/>
    <col min="5" max="5" width="8.28515625" customWidth="1"/>
    <col min="6" max="6" width="8" customWidth="1"/>
    <col min="7" max="7" width="7.5703125" customWidth="1"/>
    <col min="8" max="8" width="6.140625" style="26" customWidth="1"/>
    <col min="9" max="9" width="5.42578125" style="26" customWidth="1"/>
    <col min="10" max="10" width="6.140625" style="26" customWidth="1"/>
    <col min="11" max="11" width="8.140625" style="24" customWidth="1"/>
  </cols>
  <sheetData>
    <row r="1" spans="1:11" ht="19.5" customHeight="1">
      <c r="A1" s="60" t="s">
        <v>0</v>
      </c>
      <c r="B1" s="60"/>
      <c r="C1" s="60"/>
      <c r="D1" s="60"/>
      <c r="E1" s="60"/>
      <c r="F1" s="60"/>
      <c r="G1" s="60"/>
      <c r="H1" s="60"/>
      <c r="I1" s="60"/>
      <c r="J1" s="60"/>
      <c r="K1" s="60"/>
    </row>
    <row r="2" spans="1:11" ht="39" customHeight="1">
      <c r="A2" s="59" t="s">
        <v>15</v>
      </c>
      <c r="B2" s="59"/>
      <c r="C2" s="59"/>
      <c r="D2" s="59"/>
      <c r="E2" s="59"/>
      <c r="F2" s="59"/>
      <c r="G2" s="59"/>
      <c r="H2" s="59"/>
      <c r="I2" s="59"/>
      <c r="J2" s="59"/>
      <c r="K2" s="59"/>
    </row>
    <row r="3" spans="1:11" ht="24.75" customHeight="1">
      <c r="B3" s="29" t="s">
        <v>23</v>
      </c>
      <c r="C3" s="61" t="s">
        <v>89</v>
      </c>
      <c r="D3" s="61"/>
      <c r="E3" s="61"/>
      <c r="F3" s="61"/>
      <c r="G3" s="61"/>
      <c r="H3" s="61"/>
      <c r="I3" s="61"/>
      <c r="J3" s="61"/>
      <c r="K3" s="61"/>
    </row>
    <row r="4" spans="1:11" ht="10.15" customHeight="1">
      <c r="A4" s="1"/>
    </row>
    <row r="5" spans="1:11" ht="18.75">
      <c r="A5" s="52" t="s">
        <v>17</v>
      </c>
      <c r="B5" s="52"/>
      <c r="E5" s="52" t="s">
        <v>18</v>
      </c>
      <c r="F5" s="52"/>
      <c r="G5" s="52"/>
      <c r="H5" s="52"/>
    </row>
    <row r="6" spans="1:11" ht="25.5">
      <c r="A6" s="13" t="s">
        <v>1</v>
      </c>
      <c r="B6" s="13" t="s">
        <v>2</v>
      </c>
      <c r="C6" s="13" t="s">
        <v>3</v>
      </c>
      <c r="D6" s="13" t="s">
        <v>4</v>
      </c>
      <c r="E6" s="13" t="s">
        <v>5</v>
      </c>
      <c r="F6" s="13" t="s">
        <v>6</v>
      </c>
      <c r="G6" s="13" t="s">
        <v>7</v>
      </c>
      <c r="H6" s="13" t="s">
        <v>8</v>
      </c>
      <c r="I6" s="13" t="s">
        <v>21</v>
      </c>
      <c r="J6" s="13" t="s">
        <v>21</v>
      </c>
      <c r="K6" s="30" t="s">
        <v>22</v>
      </c>
    </row>
    <row r="7" spans="1:11" ht="17.25" customHeight="1">
      <c r="A7" s="53">
        <v>1</v>
      </c>
      <c r="B7" s="54" t="s">
        <v>91</v>
      </c>
      <c r="C7" s="55">
        <v>2000</v>
      </c>
      <c r="D7" s="14">
        <v>100</v>
      </c>
      <c r="E7" s="15" t="s">
        <v>164</v>
      </c>
      <c r="F7" s="15">
        <v>2</v>
      </c>
      <c r="G7" s="15">
        <v>38</v>
      </c>
      <c r="H7" s="15">
        <v>1</v>
      </c>
      <c r="I7" s="27">
        <v>0</v>
      </c>
      <c r="J7" s="27">
        <v>0</v>
      </c>
      <c r="K7" s="25">
        <f>H7+I7+J7</f>
        <v>1</v>
      </c>
    </row>
    <row r="8" spans="1:11" ht="17.25" customHeight="1">
      <c r="A8" s="53"/>
      <c r="B8" s="54"/>
      <c r="C8" s="56"/>
      <c r="D8" s="14">
        <v>200</v>
      </c>
      <c r="E8" s="15" t="s">
        <v>206</v>
      </c>
      <c r="F8" s="15">
        <v>1</v>
      </c>
      <c r="G8" s="15">
        <v>39</v>
      </c>
      <c r="H8" s="15">
        <v>1</v>
      </c>
      <c r="I8" s="27">
        <v>0</v>
      </c>
      <c r="J8" s="27">
        <v>0</v>
      </c>
      <c r="K8" s="25">
        <f t="shared" ref="K8:K24" si="0">H8+I8+J8</f>
        <v>1</v>
      </c>
    </row>
    <row r="9" spans="1:11" ht="17.25" customHeight="1">
      <c r="A9" s="53">
        <v>2</v>
      </c>
      <c r="B9" s="54" t="s">
        <v>92</v>
      </c>
      <c r="C9" s="55">
        <v>2000</v>
      </c>
      <c r="D9" s="14" t="s">
        <v>93</v>
      </c>
      <c r="E9" s="15">
        <v>10.25</v>
      </c>
      <c r="F9" s="15">
        <v>2</v>
      </c>
      <c r="G9" s="15">
        <v>8</v>
      </c>
      <c r="H9" s="15">
        <v>11</v>
      </c>
      <c r="I9" s="27">
        <v>0</v>
      </c>
      <c r="J9" s="27">
        <v>3</v>
      </c>
      <c r="K9" s="25">
        <f t="shared" si="0"/>
        <v>14</v>
      </c>
    </row>
    <row r="10" spans="1:11" ht="17.25" customHeight="1">
      <c r="A10" s="53"/>
      <c r="B10" s="54"/>
      <c r="C10" s="56"/>
      <c r="D10" s="14" t="s">
        <v>94</v>
      </c>
      <c r="E10" s="15" t="s">
        <v>175</v>
      </c>
      <c r="F10" s="15"/>
      <c r="G10" s="15"/>
      <c r="H10" s="15"/>
      <c r="I10" s="27"/>
      <c r="J10" s="27"/>
      <c r="K10" s="25">
        <f t="shared" si="0"/>
        <v>0</v>
      </c>
    </row>
    <row r="11" spans="1:11" ht="17.25" customHeight="1">
      <c r="A11" s="53">
        <v>3</v>
      </c>
      <c r="B11" s="54" t="s">
        <v>95</v>
      </c>
      <c r="C11" s="55">
        <v>2000</v>
      </c>
      <c r="D11" s="14">
        <v>100</v>
      </c>
      <c r="E11" s="15" t="s">
        <v>163</v>
      </c>
      <c r="F11" s="15">
        <v>2</v>
      </c>
      <c r="G11" s="15">
        <v>35</v>
      </c>
      <c r="H11" s="15">
        <v>1</v>
      </c>
      <c r="I11" s="27">
        <v>0</v>
      </c>
      <c r="J11" s="27">
        <v>0</v>
      </c>
      <c r="K11" s="25">
        <f t="shared" si="0"/>
        <v>1</v>
      </c>
    </row>
    <row r="12" spans="1:11" ht="17.25" customHeight="1">
      <c r="A12" s="53"/>
      <c r="B12" s="54"/>
      <c r="C12" s="56"/>
      <c r="D12" s="14">
        <v>200</v>
      </c>
      <c r="E12" s="15" t="s">
        <v>209</v>
      </c>
      <c r="F12" s="15">
        <v>2</v>
      </c>
      <c r="G12" s="15">
        <v>48</v>
      </c>
      <c r="H12" s="15">
        <v>1</v>
      </c>
      <c r="I12" s="27">
        <v>0</v>
      </c>
      <c r="J12" s="27">
        <v>0</v>
      </c>
      <c r="K12" s="25">
        <f t="shared" si="0"/>
        <v>1</v>
      </c>
    </row>
    <row r="13" spans="1:11" ht="17.25" customHeight="1">
      <c r="A13" s="53">
        <v>4</v>
      </c>
      <c r="B13" s="54" t="s">
        <v>96</v>
      </c>
      <c r="C13" s="55">
        <v>1999</v>
      </c>
      <c r="D13" s="14">
        <v>100</v>
      </c>
      <c r="E13" s="15" t="s">
        <v>165</v>
      </c>
      <c r="F13" s="15">
        <v>2</v>
      </c>
      <c r="G13" s="15">
        <v>39</v>
      </c>
      <c r="H13" s="15">
        <v>1</v>
      </c>
      <c r="I13" s="27">
        <v>0</v>
      </c>
      <c r="J13" s="27">
        <v>0</v>
      </c>
      <c r="K13" s="25">
        <f t="shared" si="0"/>
        <v>1</v>
      </c>
    </row>
    <row r="14" spans="1:11" ht="17.25" customHeight="1">
      <c r="A14" s="53"/>
      <c r="B14" s="54"/>
      <c r="C14" s="56"/>
      <c r="D14" s="14">
        <v>200</v>
      </c>
      <c r="E14" s="15" t="s">
        <v>211</v>
      </c>
      <c r="F14" s="15">
        <v>2</v>
      </c>
      <c r="G14" s="15">
        <v>57</v>
      </c>
      <c r="H14" s="15">
        <v>1</v>
      </c>
      <c r="I14" s="27">
        <v>0</v>
      </c>
      <c r="J14" s="27">
        <v>0</v>
      </c>
      <c r="K14" s="25">
        <f t="shared" si="0"/>
        <v>1</v>
      </c>
    </row>
    <row r="15" spans="1:11" ht="17.25" customHeight="1">
      <c r="A15" s="53">
        <v>5</v>
      </c>
      <c r="B15" s="54" t="s">
        <v>97</v>
      </c>
      <c r="C15" s="55">
        <v>1999</v>
      </c>
      <c r="D15" s="14" t="s">
        <v>98</v>
      </c>
      <c r="E15" s="15" t="s">
        <v>146</v>
      </c>
      <c r="F15" s="15">
        <v>3</v>
      </c>
      <c r="G15" s="15">
        <v>5</v>
      </c>
      <c r="H15" s="15">
        <v>0</v>
      </c>
      <c r="I15" s="27">
        <v>0</v>
      </c>
      <c r="J15" s="27">
        <v>0</v>
      </c>
      <c r="K15" s="25">
        <f t="shared" si="0"/>
        <v>0</v>
      </c>
    </row>
    <row r="16" spans="1:11" ht="17.25" customHeight="1">
      <c r="A16" s="53"/>
      <c r="B16" s="54"/>
      <c r="C16" s="56"/>
      <c r="D16" s="14" t="s">
        <v>93</v>
      </c>
      <c r="E16" s="15">
        <v>12.92</v>
      </c>
      <c r="F16" s="15">
        <v>2</v>
      </c>
      <c r="G16" s="15">
        <v>9</v>
      </c>
      <c r="H16" s="15">
        <v>9</v>
      </c>
      <c r="I16" s="27">
        <v>3</v>
      </c>
      <c r="J16" s="27">
        <v>0</v>
      </c>
      <c r="K16" s="25">
        <f t="shared" si="0"/>
        <v>12</v>
      </c>
    </row>
    <row r="17" spans="1:11" ht="17.25" customHeight="1">
      <c r="A17" s="53">
        <v>6</v>
      </c>
      <c r="B17" s="54" t="s">
        <v>99</v>
      </c>
      <c r="C17" s="55">
        <v>1999</v>
      </c>
      <c r="D17" s="14" t="s">
        <v>36</v>
      </c>
      <c r="E17" s="15" t="s">
        <v>180</v>
      </c>
      <c r="F17" s="15">
        <v>2</v>
      </c>
      <c r="G17" s="15">
        <v>6</v>
      </c>
      <c r="H17" s="15">
        <v>12</v>
      </c>
      <c r="I17" s="27">
        <v>0</v>
      </c>
      <c r="J17" s="27">
        <v>0</v>
      </c>
      <c r="K17" s="25">
        <f t="shared" si="0"/>
        <v>12</v>
      </c>
    </row>
    <row r="18" spans="1:11" ht="17.25" customHeight="1">
      <c r="A18" s="53"/>
      <c r="B18" s="54"/>
      <c r="C18" s="56"/>
      <c r="D18" s="14">
        <v>3000</v>
      </c>
      <c r="E18" s="15" t="s">
        <v>181</v>
      </c>
      <c r="F18" s="15">
        <v>2</v>
      </c>
      <c r="G18" s="15">
        <v>3</v>
      </c>
      <c r="H18" s="15">
        <v>15</v>
      </c>
      <c r="I18" s="27">
        <v>0</v>
      </c>
      <c r="J18" s="27">
        <v>0</v>
      </c>
      <c r="K18" s="25">
        <f t="shared" si="0"/>
        <v>15</v>
      </c>
    </row>
    <row r="19" spans="1:11" ht="17.25" customHeight="1">
      <c r="A19" s="53">
        <v>7</v>
      </c>
      <c r="B19" s="54" t="s">
        <v>100</v>
      </c>
      <c r="C19" s="55">
        <v>1999</v>
      </c>
      <c r="D19" s="14">
        <v>1500</v>
      </c>
      <c r="E19" s="15" t="s">
        <v>182</v>
      </c>
      <c r="F19" s="15">
        <v>2</v>
      </c>
      <c r="G19" s="15">
        <v>8</v>
      </c>
      <c r="H19" s="15">
        <v>11</v>
      </c>
      <c r="I19" s="27">
        <v>0</v>
      </c>
      <c r="J19" s="27">
        <v>0</v>
      </c>
      <c r="K19" s="25">
        <f t="shared" si="0"/>
        <v>11</v>
      </c>
    </row>
    <row r="20" spans="1:11" ht="17.25" customHeight="1">
      <c r="A20" s="53"/>
      <c r="B20" s="54"/>
      <c r="C20" s="56"/>
      <c r="D20" s="14">
        <v>800</v>
      </c>
      <c r="E20" s="15" t="s">
        <v>195</v>
      </c>
      <c r="F20" s="15">
        <v>2</v>
      </c>
      <c r="G20" s="15">
        <v>15</v>
      </c>
      <c r="H20" s="15">
        <v>4</v>
      </c>
      <c r="I20" s="27">
        <v>0</v>
      </c>
      <c r="J20" s="27">
        <v>0</v>
      </c>
      <c r="K20" s="25">
        <f t="shared" si="0"/>
        <v>4</v>
      </c>
    </row>
    <row r="21" spans="1:11" ht="17.25" hidden="1" customHeight="1">
      <c r="A21" s="53">
        <v>8</v>
      </c>
      <c r="B21" s="54"/>
      <c r="C21" s="55"/>
      <c r="D21" s="14"/>
      <c r="E21" s="15"/>
      <c r="F21" s="15"/>
      <c r="G21" s="15"/>
      <c r="H21" s="15"/>
      <c r="I21" s="27"/>
      <c r="J21" s="27"/>
      <c r="K21" s="25">
        <f t="shared" si="0"/>
        <v>0</v>
      </c>
    </row>
    <row r="22" spans="1:11" ht="17.25" hidden="1" customHeight="1">
      <c r="A22" s="53"/>
      <c r="B22" s="54"/>
      <c r="C22" s="56"/>
      <c r="D22" s="14"/>
      <c r="E22" s="15"/>
      <c r="F22" s="15"/>
      <c r="G22" s="15"/>
      <c r="H22" s="15"/>
      <c r="I22" s="27"/>
      <c r="J22" s="27"/>
      <c r="K22" s="25">
        <f t="shared" si="0"/>
        <v>0</v>
      </c>
    </row>
    <row r="23" spans="1:11" ht="15.75" hidden="1" customHeight="1">
      <c r="A23" s="18"/>
      <c r="B23" s="17"/>
      <c r="C23" s="31"/>
      <c r="D23" s="14"/>
      <c r="E23" s="15"/>
      <c r="F23" s="15"/>
      <c r="G23" s="15"/>
      <c r="H23" s="15"/>
      <c r="I23" s="27"/>
      <c r="J23" s="27"/>
      <c r="K23" s="25">
        <f t="shared" si="0"/>
        <v>0</v>
      </c>
    </row>
    <row r="24" spans="1:11" ht="15.75" hidden="1" customHeight="1">
      <c r="A24" s="16"/>
      <c r="B24" s="17"/>
      <c r="C24" s="31"/>
      <c r="D24" s="15"/>
      <c r="E24" s="15"/>
      <c r="F24" s="15"/>
      <c r="G24" s="15"/>
      <c r="H24" s="15"/>
      <c r="I24" s="27"/>
      <c r="J24" s="27"/>
      <c r="K24" s="25">
        <f t="shared" si="0"/>
        <v>0</v>
      </c>
    </row>
    <row r="25" spans="1:11" ht="16.149999999999999" customHeight="1" thickBot="1">
      <c r="A25" s="6"/>
      <c r="B25" s="7"/>
      <c r="C25" s="6"/>
      <c r="D25" s="6"/>
      <c r="E25" s="6"/>
      <c r="F25" s="6"/>
      <c r="G25" s="6"/>
      <c r="H25" s="6"/>
    </row>
    <row r="26" spans="1:11" ht="16.149999999999999" customHeight="1" thickBot="1">
      <c r="A26" s="6"/>
      <c r="B26" s="8" t="s">
        <v>11</v>
      </c>
      <c r="C26" s="6"/>
      <c r="D26" s="9"/>
      <c r="E26" s="6"/>
      <c r="F26" s="62" t="s">
        <v>90</v>
      </c>
      <c r="G26" s="63"/>
      <c r="H26" s="64"/>
    </row>
    <row r="27" spans="1:11" ht="16.149999999999999" customHeight="1">
      <c r="A27" s="2"/>
      <c r="G27" t="s">
        <v>12</v>
      </c>
    </row>
    <row r="28" spans="1:11" ht="16.149999999999999" customHeight="1">
      <c r="A28" s="2"/>
    </row>
    <row r="29" spans="1:11" ht="16.149999999999999" customHeight="1">
      <c r="A29" s="19"/>
      <c r="B29" s="21" t="s">
        <v>20</v>
      </c>
      <c r="C29" s="20">
        <f>SUMPRODUCT(LARGE(K7:K22,{1,2,3,4,5,6,7}))</f>
        <v>69</v>
      </c>
      <c r="D29" s="19"/>
      <c r="E29" s="19"/>
      <c r="F29" s="19" t="s">
        <v>19</v>
      </c>
      <c r="H29" s="28"/>
    </row>
    <row r="30" spans="1:11" ht="16.149999999999999" customHeight="1">
      <c r="A30" s="3"/>
    </row>
    <row r="31" spans="1:11" ht="16.149999999999999" customHeight="1">
      <c r="A31" s="5" t="s">
        <v>173</v>
      </c>
      <c r="B31" s="5"/>
      <c r="F31" s="57" t="s">
        <v>10</v>
      </c>
      <c r="G31" s="57"/>
      <c r="H31" s="57"/>
    </row>
    <row r="32" spans="1:11" ht="16.149999999999999" customHeight="1">
      <c r="A32" s="4"/>
    </row>
    <row r="33" spans="1:8" ht="15.6" customHeight="1">
      <c r="A33" s="29" t="s">
        <v>174</v>
      </c>
      <c r="B33" s="5"/>
      <c r="F33" s="57" t="s">
        <v>13</v>
      </c>
      <c r="G33" s="57"/>
      <c r="H33" s="57"/>
    </row>
    <row r="34" spans="1:8" ht="20.45" customHeight="1"/>
    <row r="35" spans="1:8" ht="22.15" customHeight="1"/>
  </sheetData>
  <mergeCells count="32">
    <mergeCell ref="F33:H33"/>
    <mergeCell ref="A17:A18"/>
    <mergeCell ref="B17:B18"/>
    <mergeCell ref="C17:C18"/>
    <mergeCell ref="A19:A20"/>
    <mergeCell ref="B19:B20"/>
    <mergeCell ref="C19:C20"/>
    <mergeCell ref="A21:A22"/>
    <mergeCell ref="B21:B22"/>
    <mergeCell ref="C21:C22"/>
    <mergeCell ref="F26:H26"/>
    <mergeCell ref="F31:H31"/>
    <mergeCell ref="A13:A14"/>
    <mergeCell ref="B13:B14"/>
    <mergeCell ref="C13:C14"/>
    <mergeCell ref="A15:A16"/>
    <mergeCell ref="B15:B16"/>
    <mergeCell ref="C15:C16"/>
    <mergeCell ref="A9:A10"/>
    <mergeCell ref="B9:B10"/>
    <mergeCell ref="C9:C10"/>
    <mergeCell ref="A11:A12"/>
    <mergeCell ref="B11:B12"/>
    <mergeCell ref="C11:C12"/>
    <mergeCell ref="A7:A8"/>
    <mergeCell ref="B7:B8"/>
    <mergeCell ref="C7:C8"/>
    <mergeCell ref="A1:K1"/>
    <mergeCell ref="A2:K2"/>
    <mergeCell ref="C3:K3"/>
    <mergeCell ref="A5:B5"/>
    <mergeCell ref="E5:H5"/>
  </mergeCells>
  <pageMargins left="0.7" right="0.7" top="0.75" bottom="0.75" header="0.3" footer="0.3"/>
  <pageSetup paperSize="9" scale="86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14</vt:i4>
      </vt:variant>
    </vt:vector>
  </HeadingPairs>
  <TitlesOfParts>
    <vt:vector size="14" baseType="lpstr">
      <vt:lpstr>БЛАНК</vt:lpstr>
      <vt:lpstr>1-АПШЕРОНСК СШ</vt:lpstr>
      <vt:lpstr>2-САХА</vt:lpstr>
      <vt:lpstr>3-С-ПЕТЕРБУРГ КРАСНОГВ.РН</vt:lpstr>
      <vt:lpstr>4-КРАСНОД.ВИКТОРИЯ</vt:lpstr>
      <vt:lpstr>5-КРАСНОДАР.ДИНСКОЙ</vt:lpstr>
      <vt:lpstr>6-РОСТОВ.ОБЛ. БАТАЙСК</vt:lpstr>
      <vt:lpstr>7-РОСТОВ.ОБЛ.ШАХТЫ</vt:lpstr>
      <vt:lpstr>8-КРАСНОД.ТИХОРЕЦК</vt:lpstr>
      <vt:lpstr>9-РОСТОВ. ДЮСШ</vt:lpstr>
      <vt:lpstr>10-МИНВОДЫ</vt:lpstr>
      <vt:lpstr>11-КРАСНОД.ЛАБИНСК</vt:lpstr>
      <vt:lpstr>12-КРАСНОДАР ДЮСШ</vt:lpstr>
      <vt:lpstr>ИТОГ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Юрина</dc:creator>
  <cp:lastModifiedBy>Светик</cp:lastModifiedBy>
  <cp:lastPrinted>2017-05-23T10:57:09Z</cp:lastPrinted>
  <dcterms:created xsi:type="dcterms:W3CDTF">2013-02-07T05:57:08Z</dcterms:created>
  <dcterms:modified xsi:type="dcterms:W3CDTF">2017-05-23T11:18:30Z</dcterms:modified>
</cp:coreProperties>
</file>